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86ABDD0C-5B4C-41B9-A7EF-A03C081983CD}" xr6:coauthVersionLast="47" xr6:coauthVersionMax="47" xr10:uidLastSave="{00000000-0000-0000-0000-000000000000}"/>
  <bookViews>
    <workbookView xWindow="28680" yWindow="-120" windowWidth="29040" windowHeight="15840" xr2:uid="{CB229573-8DC8-4D08-BA53-B0E9B98FF0FB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K82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C1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R104" i="4"/>
  <c r="F104" i="4"/>
  <c r="Y102" i="4"/>
  <c r="M102" i="4"/>
  <c r="AB101" i="4"/>
  <c r="AA101" i="4"/>
  <c r="P101" i="4"/>
  <c r="O101" i="4"/>
  <c r="S100" i="4"/>
  <c r="R100" i="4"/>
  <c r="G100" i="4"/>
  <c r="F100" i="4"/>
  <c r="V99" i="4"/>
  <c r="U99" i="4"/>
  <c r="J99" i="4"/>
  <c r="I99" i="4"/>
  <c r="Y98" i="4"/>
  <c r="X98" i="4"/>
  <c r="M98" i="4"/>
  <c r="L98" i="4"/>
  <c r="AB97" i="4"/>
  <c r="AA97" i="4"/>
  <c r="P97" i="4"/>
  <c r="O97" i="4"/>
  <c r="S96" i="4"/>
  <c r="R96" i="4"/>
  <c r="G96" i="4"/>
  <c r="F96" i="4"/>
  <c r="U95" i="4"/>
  <c r="I95" i="4"/>
  <c r="AB93" i="4"/>
  <c r="P93" i="4"/>
  <c r="R92" i="4"/>
  <c r="F92" i="4"/>
  <c r="U91" i="4"/>
  <c r="I91" i="4"/>
  <c r="Y90" i="4"/>
  <c r="M90" i="4"/>
  <c r="AB89" i="4"/>
  <c r="AA89" i="4"/>
  <c r="P89" i="4"/>
  <c r="O89" i="4"/>
  <c r="S88" i="4"/>
  <c r="R88" i="4"/>
  <c r="G88" i="4"/>
  <c r="F88" i="4"/>
  <c r="V87" i="4"/>
  <c r="U87" i="4"/>
  <c r="J87" i="4"/>
  <c r="I87" i="4"/>
  <c r="Y86" i="4"/>
  <c r="X86" i="4"/>
  <c r="M86" i="4"/>
  <c r="L86" i="4"/>
  <c r="AB85" i="4"/>
  <c r="AA85" i="4"/>
  <c r="P85" i="4"/>
  <c r="O85" i="4"/>
  <c r="S84" i="4"/>
  <c r="R84" i="4"/>
  <c r="G84" i="4"/>
  <c r="F84" i="4"/>
  <c r="U83" i="4"/>
  <c r="I83" i="4"/>
  <c r="L82" i="4"/>
  <c r="AB81" i="4"/>
  <c r="P81" i="4"/>
  <c r="R80" i="4"/>
  <c r="F80" i="4"/>
  <c r="Y78" i="4"/>
  <c r="X78" i="4"/>
  <c r="M78" i="4"/>
  <c r="AB77" i="4"/>
  <c r="AA77" i="4"/>
  <c r="P77" i="4"/>
  <c r="O77" i="4"/>
  <c r="S76" i="4"/>
  <c r="R76" i="4"/>
  <c r="G76" i="4"/>
  <c r="F76" i="4"/>
  <c r="V75" i="4"/>
  <c r="U75" i="4"/>
  <c r="J75" i="4"/>
  <c r="I75" i="4"/>
  <c r="Y74" i="4"/>
  <c r="X74" i="4"/>
  <c r="M74" i="4"/>
  <c r="L74" i="4"/>
  <c r="C69" i="4"/>
  <c r="C68" i="4"/>
  <c r="C67" i="4"/>
  <c r="C66" i="4"/>
  <c r="C65" i="4"/>
  <c r="B64" i="4"/>
  <c r="B99" i="4" s="1"/>
  <c r="C63" i="4"/>
  <c r="C61" i="4"/>
  <c r="V95" i="4"/>
  <c r="Y94" i="4"/>
  <c r="X94" i="4"/>
  <c r="M94" i="4"/>
  <c r="C59" i="4"/>
  <c r="AA93" i="4"/>
  <c r="O93" i="4"/>
  <c r="C58" i="4"/>
  <c r="B58" i="4"/>
  <c r="B93" i="4" s="1"/>
  <c r="C57" i="4"/>
  <c r="C56" i="4"/>
  <c r="C54" i="4"/>
  <c r="C53" i="4"/>
  <c r="C52" i="4"/>
  <c r="B52" i="4"/>
  <c r="B87" i="4" s="1"/>
  <c r="C51" i="4"/>
  <c r="C50" i="4"/>
  <c r="V83" i="4"/>
  <c r="Y82" i="4"/>
  <c r="X82" i="4"/>
  <c r="M82" i="4"/>
  <c r="C47" i="4"/>
  <c r="AA81" i="4"/>
  <c r="O81" i="4"/>
  <c r="B46" i="4"/>
  <c r="B81" i="4" s="1"/>
  <c r="C45" i="4"/>
  <c r="C44" i="4"/>
  <c r="C43" i="4"/>
  <c r="C42" i="4"/>
  <c r="C40" i="4"/>
  <c r="B40" i="4"/>
  <c r="B75" i="4" s="1"/>
  <c r="C39" i="4"/>
  <c r="AB104" i="4"/>
  <c r="AA104" i="4"/>
  <c r="Z104" i="4"/>
  <c r="Y104" i="4"/>
  <c r="X104" i="4"/>
  <c r="W104" i="4"/>
  <c r="V104" i="4"/>
  <c r="U104" i="4"/>
  <c r="T104" i="4"/>
  <c r="S104" i="4"/>
  <c r="Q104" i="4"/>
  <c r="P104" i="4"/>
  <c r="O104" i="4"/>
  <c r="N104" i="4"/>
  <c r="M104" i="4"/>
  <c r="L104" i="4"/>
  <c r="K104" i="4"/>
  <c r="J104" i="4"/>
  <c r="I104" i="4"/>
  <c r="H104" i="4"/>
  <c r="G104" i="4"/>
  <c r="C3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X102" i="4"/>
  <c r="W102" i="4"/>
  <c r="V102" i="4"/>
  <c r="U102" i="4"/>
  <c r="T102" i="4"/>
  <c r="S102" i="4"/>
  <c r="R102" i="4"/>
  <c r="Q102" i="4"/>
  <c r="P102" i="4"/>
  <c r="O102" i="4"/>
  <c r="N102" i="4"/>
  <c r="L102" i="4"/>
  <c r="K102" i="4"/>
  <c r="J102" i="4"/>
  <c r="I102" i="4"/>
  <c r="H102" i="4"/>
  <c r="G102" i="4"/>
  <c r="F102" i="4"/>
  <c r="E102" i="4"/>
  <c r="B67" i="4"/>
  <c r="B102" i="4" s="1"/>
  <c r="Z101" i="4"/>
  <c r="Y101" i="4"/>
  <c r="X101" i="4"/>
  <c r="W101" i="4"/>
  <c r="V101" i="4"/>
  <c r="U101" i="4"/>
  <c r="T101" i="4"/>
  <c r="S101" i="4"/>
  <c r="R101" i="4"/>
  <c r="Q101" i="4"/>
  <c r="N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Q100" i="4"/>
  <c r="P100" i="4"/>
  <c r="O100" i="4"/>
  <c r="N100" i="4"/>
  <c r="M100" i="4"/>
  <c r="L100" i="4"/>
  <c r="K100" i="4"/>
  <c r="J100" i="4"/>
  <c r="I100" i="4"/>
  <c r="H100" i="4"/>
  <c r="E100" i="4"/>
  <c r="B65" i="4"/>
  <c r="B100" i="4" s="1"/>
  <c r="AB99" i="4"/>
  <c r="Y99" i="4"/>
  <c r="X99" i="4"/>
  <c r="W99" i="4"/>
  <c r="T99" i="4"/>
  <c r="S99" i="4"/>
  <c r="R99" i="4"/>
  <c r="Q99" i="4"/>
  <c r="P99" i="4"/>
  <c r="M99" i="4"/>
  <c r="L99" i="4"/>
  <c r="K99" i="4"/>
  <c r="H99" i="4"/>
  <c r="G99" i="4"/>
  <c r="F99" i="4"/>
  <c r="AA98" i="4"/>
  <c r="Z98" i="4"/>
  <c r="W98" i="4"/>
  <c r="V98" i="4"/>
  <c r="U98" i="4"/>
  <c r="T98" i="4"/>
  <c r="S98" i="4"/>
  <c r="R98" i="4"/>
  <c r="Q98" i="4"/>
  <c r="O98" i="4"/>
  <c r="N98" i="4"/>
  <c r="K98" i="4"/>
  <c r="J98" i="4"/>
  <c r="I98" i="4"/>
  <c r="H98" i="4"/>
  <c r="G98" i="4"/>
  <c r="F98" i="4"/>
  <c r="B63" i="4"/>
  <c r="B98" i="4" s="1"/>
  <c r="Z97" i="4"/>
  <c r="Y97" i="4"/>
  <c r="X97" i="4"/>
  <c r="W97" i="4"/>
  <c r="V97" i="4"/>
  <c r="U97" i="4"/>
  <c r="T97" i="4"/>
  <c r="S97" i="4"/>
  <c r="R97" i="4"/>
  <c r="Q97" i="4"/>
  <c r="N97" i="4"/>
  <c r="M97" i="4"/>
  <c r="L97" i="4"/>
  <c r="K97" i="4"/>
  <c r="J97" i="4"/>
  <c r="I97" i="4"/>
  <c r="H97" i="4"/>
  <c r="G97" i="4"/>
  <c r="F97" i="4"/>
  <c r="B62" i="4"/>
  <c r="B97" i="4" s="1"/>
  <c r="AB96" i="4"/>
  <c r="AA96" i="4"/>
  <c r="Z96" i="4"/>
  <c r="Y96" i="4"/>
  <c r="X96" i="4"/>
  <c r="W96" i="4"/>
  <c r="V96" i="4"/>
  <c r="U96" i="4"/>
  <c r="T96" i="4"/>
  <c r="Q96" i="4"/>
  <c r="P96" i="4"/>
  <c r="O96" i="4"/>
  <c r="N96" i="4"/>
  <c r="M96" i="4"/>
  <c r="L96" i="4"/>
  <c r="K96" i="4"/>
  <c r="J96" i="4"/>
  <c r="I96" i="4"/>
  <c r="H96" i="4"/>
  <c r="B61" i="4"/>
  <c r="B96" i="4" s="1"/>
  <c r="AB95" i="4"/>
  <c r="AA95" i="4"/>
  <c r="Z95" i="4"/>
  <c r="Y95" i="4"/>
  <c r="X95" i="4"/>
  <c r="W95" i="4"/>
  <c r="T95" i="4"/>
  <c r="S95" i="4"/>
  <c r="R95" i="4"/>
  <c r="Q95" i="4"/>
  <c r="P95" i="4"/>
  <c r="O95" i="4"/>
  <c r="N95" i="4"/>
  <c r="M95" i="4"/>
  <c r="L95" i="4"/>
  <c r="K95" i="4"/>
  <c r="H95" i="4"/>
  <c r="G95" i="4"/>
  <c r="F95" i="4"/>
  <c r="E95" i="4"/>
  <c r="B60" i="4"/>
  <c r="B95" i="4" s="1"/>
  <c r="AB94" i="4"/>
  <c r="AA94" i="4"/>
  <c r="Z94" i="4"/>
  <c r="W94" i="4"/>
  <c r="V94" i="4"/>
  <c r="U94" i="4"/>
  <c r="T94" i="4"/>
  <c r="S94" i="4"/>
  <c r="R94" i="4"/>
  <c r="Q94" i="4"/>
  <c r="P94" i="4"/>
  <c r="O94" i="4"/>
  <c r="N94" i="4"/>
  <c r="K94" i="4"/>
  <c r="J94" i="4"/>
  <c r="I94" i="4"/>
  <c r="H94" i="4"/>
  <c r="G94" i="4"/>
  <c r="F94" i="4"/>
  <c r="E94" i="4"/>
  <c r="C24" i="4"/>
  <c r="B59" i="4"/>
  <c r="B94" i="4" s="1"/>
  <c r="Z93" i="4"/>
  <c r="Y93" i="4"/>
  <c r="X93" i="4"/>
  <c r="W93" i="4"/>
  <c r="V93" i="4"/>
  <c r="U93" i="4"/>
  <c r="T93" i="4"/>
  <c r="S93" i="4"/>
  <c r="R93" i="4"/>
  <c r="Q93" i="4"/>
  <c r="N93" i="4"/>
  <c r="M93" i="4"/>
  <c r="L93" i="4"/>
  <c r="K93" i="4"/>
  <c r="J93" i="4"/>
  <c r="I93" i="4"/>
  <c r="H93" i="4"/>
  <c r="G93" i="4"/>
  <c r="F93" i="4"/>
  <c r="AB92" i="4"/>
  <c r="AA92" i="4"/>
  <c r="Z92" i="4"/>
  <c r="Y92" i="4"/>
  <c r="X92" i="4"/>
  <c r="W92" i="4"/>
  <c r="V92" i="4"/>
  <c r="U92" i="4"/>
  <c r="T92" i="4"/>
  <c r="S92" i="4"/>
  <c r="P92" i="4"/>
  <c r="O92" i="4"/>
  <c r="N92" i="4"/>
  <c r="M92" i="4"/>
  <c r="L92" i="4"/>
  <c r="K92" i="4"/>
  <c r="J92" i="4"/>
  <c r="I92" i="4"/>
  <c r="H92" i="4"/>
  <c r="G92" i="4"/>
  <c r="B57" i="4"/>
  <c r="B92" i="4" s="1"/>
  <c r="AB91" i="4"/>
  <c r="AA91" i="4"/>
  <c r="Z91" i="4"/>
  <c r="Y91" i="4"/>
  <c r="X91" i="4"/>
  <c r="W91" i="4"/>
  <c r="V91" i="4"/>
  <c r="T91" i="4"/>
  <c r="Q91" i="4"/>
  <c r="P91" i="4"/>
  <c r="O91" i="4"/>
  <c r="N91" i="4"/>
  <c r="M91" i="4"/>
  <c r="L91" i="4"/>
  <c r="K91" i="4"/>
  <c r="J91" i="4"/>
  <c r="H91" i="4"/>
  <c r="E91" i="4"/>
  <c r="B56" i="4"/>
  <c r="B91" i="4" s="1"/>
  <c r="AB90" i="4"/>
  <c r="AA90" i="4"/>
  <c r="Z90" i="4"/>
  <c r="X90" i="4"/>
  <c r="W90" i="4"/>
  <c r="V90" i="4"/>
  <c r="U90" i="4"/>
  <c r="T90" i="4"/>
  <c r="S90" i="4"/>
  <c r="R90" i="4"/>
  <c r="Q90" i="4"/>
  <c r="P90" i="4"/>
  <c r="O90" i="4"/>
  <c r="N90" i="4"/>
  <c r="L90" i="4"/>
  <c r="K90" i="4"/>
  <c r="J90" i="4"/>
  <c r="I90" i="4"/>
  <c r="H90" i="4"/>
  <c r="G90" i="4"/>
  <c r="F90" i="4"/>
  <c r="E90" i="4"/>
  <c r="B55" i="4"/>
  <c r="B90" i="4" s="1"/>
  <c r="Z89" i="4"/>
  <c r="Y89" i="4"/>
  <c r="X89" i="4"/>
  <c r="W89" i="4"/>
  <c r="V89" i="4"/>
  <c r="U89" i="4"/>
  <c r="T89" i="4"/>
  <c r="S89" i="4"/>
  <c r="R89" i="4"/>
  <c r="Q89" i="4"/>
  <c r="N89" i="4"/>
  <c r="M89" i="4"/>
  <c r="L89" i="4"/>
  <c r="K89" i="4"/>
  <c r="J89" i="4"/>
  <c r="I89" i="4"/>
  <c r="H89" i="4"/>
  <c r="G89" i="4"/>
  <c r="F89" i="4"/>
  <c r="B54" i="4"/>
  <c r="B89" i="4" s="1"/>
  <c r="AB88" i="4"/>
  <c r="AA88" i="4"/>
  <c r="Z88" i="4"/>
  <c r="Y88" i="4"/>
  <c r="X88" i="4"/>
  <c r="W88" i="4"/>
  <c r="V88" i="4"/>
  <c r="U88" i="4"/>
  <c r="T88" i="4"/>
  <c r="Q88" i="4"/>
  <c r="P88" i="4"/>
  <c r="O88" i="4"/>
  <c r="N88" i="4"/>
  <c r="M88" i="4"/>
  <c r="L88" i="4"/>
  <c r="K88" i="4"/>
  <c r="J88" i="4"/>
  <c r="I88" i="4"/>
  <c r="H88" i="4"/>
  <c r="E88" i="4"/>
  <c r="B53" i="4"/>
  <c r="B88" i="4" s="1"/>
  <c r="AB87" i="4"/>
  <c r="AA87" i="4"/>
  <c r="Z87" i="4"/>
  <c r="Y87" i="4"/>
  <c r="X87" i="4"/>
  <c r="W87" i="4"/>
  <c r="T87" i="4"/>
  <c r="S87" i="4"/>
  <c r="R87" i="4"/>
  <c r="Q87" i="4"/>
  <c r="P87" i="4"/>
  <c r="O87" i="4"/>
  <c r="N87" i="4"/>
  <c r="M87" i="4"/>
  <c r="L87" i="4"/>
  <c r="K87" i="4"/>
  <c r="H87" i="4"/>
  <c r="G87" i="4"/>
  <c r="F87" i="4"/>
  <c r="AB86" i="4"/>
  <c r="AA86" i="4"/>
  <c r="Z86" i="4"/>
  <c r="W86" i="4"/>
  <c r="V86" i="4"/>
  <c r="U86" i="4"/>
  <c r="T86" i="4"/>
  <c r="S86" i="4"/>
  <c r="R86" i="4"/>
  <c r="Q86" i="4"/>
  <c r="P86" i="4"/>
  <c r="O86" i="4"/>
  <c r="N86" i="4"/>
  <c r="K86" i="4"/>
  <c r="J86" i="4"/>
  <c r="I86" i="4"/>
  <c r="H86" i="4"/>
  <c r="G86" i="4"/>
  <c r="F86" i="4"/>
  <c r="B51" i="4"/>
  <c r="B86" i="4" s="1"/>
  <c r="Z85" i="4"/>
  <c r="Y85" i="4"/>
  <c r="X85" i="4"/>
  <c r="W85" i="4"/>
  <c r="V85" i="4"/>
  <c r="U85" i="4"/>
  <c r="T85" i="4"/>
  <c r="S85" i="4"/>
  <c r="R85" i="4"/>
  <c r="Q85" i="4"/>
  <c r="N85" i="4"/>
  <c r="M85" i="4"/>
  <c r="L85" i="4"/>
  <c r="K85" i="4"/>
  <c r="J85" i="4"/>
  <c r="I85" i="4"/>
  <c r="H85" i="4"/>
  <c r="G85" i="4"/>
  <c r="F85" i="4"/>
  <c r="B50" i="4"/>
  <c r="B85" i="4" s="1"/>
  <c r="AB84" i="4"/>
  <c r="AA84" i="4"/>
  <c r="Z84" i="4"/>
  <c r="Y84" i="4"/>
  <c r="X84" i="4"/>
  <c r="W84" i="4"/>
  <c r="V84" i="4"/>
  <c r="Q84" i="4"/>
  <c r="P84" i="4"/>
  <c r="O84" i="4"/>
  <c r="N84" i="4"/>
  <c r="M84" i="4"/>
  <c r="L84" i="4"/>
  <c r="K84" i="4"/>
  <c r="J84" i="4"/>
  <c r="B49" i="4"/>
  <c r="B84" i="4" s="1"/>
  <c r="AB83" i="4"/>
  <c r="AA83" i="4"/>
  <c r="Z83" i="4"/>
  <c r="Y83" i="4"/>
  <c r="X83" i="4"/>
  <c r="W83" i="4"/>
  <c r="T83" i="4"/>
  <c r="S83" i="4"/>
  <c r="R83" i="4"/>
  <c r="Q83" i="4"/>
  <c r="P83" i="4"/>
  <c r="O83" i="4"/>
  <c r="N83" i="4"/>
  <c r="M83" i="4"/>
  <c r="L83" i="4"/>
  <c r="K83" i="4"/>
  <c r="H83" i="4"/>
  <c r="G83" i="4"/>
  <c r="F83" i="4"/>
  <c r="E83" i="4"/>
  <c r="B48" i="4"/>
  <c r="B83" i="4" s="1"/>
  <c r="AB82" i="4"/>
  <c r="AA82" i="4"/>
  <c r="Z82" i="4"/>
  <c r="W82" i="4"/>
  <c r="V82" i="4"/>
  <c r="U82" i="4"/>
  <c r="T82" i="4"/>
  <c r="S82" i="4"/>
  <c r="R82" i="4"/>
  <c r="Q82" i="4"/>
  <c r="P82" i="4"/>
  <c r="O82" i="4"/>
  <c r="N82" i="4"/>
  <c r="K82" i="4"/>
  <c r="J82" i="4"/>
  <c r="I82" i="4"/>
  <c r="H82" i="4"/>
  <c r="G82" i="4"/>
  <c r="F82" i="4"/>
  <c r="E82" i="4"/>
  <c r="B47" i="4"/>
  <c r="B82" i="4" s="1"/>
  <c r="Z81" i="4"/>
  <c r="Y81" i="4"/>
  <c r="X81" i="4"/>
  <c r="W81" i="4"/>
  <c r="V81" i="4"/>
  <c r="U81" i="4"/>
  <c r="T81" i="4"/>
  <c r="S81" i="4"/>
  <c r="R81" i="4"/>
  <c r="Q81" i="4"/>
  <c r="N81" i="4"/>
  <c r="M81" i="4"/>
  <c r="L81" i="4"/>
  <c r="K81" i="4"/>
  <c r="J81" i="4"/>
  <c r="I81" i="4"/>
  <c r="H81" i="4"/>
  <c r="G81" i="4"/>
  <c r="F81" i="4"/>
  <c r="AB80" i="4"/>
  <c r="AA80" i="4"/>
  <c r="Z80" i="4"/>
  <c r="Y80" i="4"/>
  <c r="X80" i="4"/>
  <c r="W80" i="4"/>
  <c r="V80" i="4"/>
  <c r="U80" i="4"/>
  <c r="T80" i="4"/>
  <c r="S80" i="4"/>
  <c r="Q80" i="4"/>
  <c r="P80" i="4"/>
  <c r="O80" i="4"/>
  <c r="N80" i="4"/>
  <c r="M80" i="4"/>
  <c r="L80" i="4"/>
  <c r="K80" i="4"/>
  <c r="J80" i="4"/>
  <c r="I80" i="4"/>
  <c r="H80" i="4"/>
  <c r="G80" i="4"/>
  <c r="C1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W78" i="4"/>
  <c r="V78" i="4"/>
  <c r="U78" i="4"/>
  <c r="T78" i="4"/>
  <c r="S78" i="4"/>
  <c r="R78" i="4"/>
  <c r="Q78" i="4"/>
  <c r="P78" i="4"/>
  <c r="O78" i="4"/>
  <c r="N78" i="4"/>
  <c r="L78" i="4"/>
  <c r="K78" i="4"/>
  <c r="J78" i="4"/>
  <c r="I78" i="4"/>
  <c r="H78" i="4"/>
  <c r="G78" i="4"/>
  <c r="F78" i="4"/>
  <c r="E78" i="4"/>
  <c r="B43" i="4"/>
  <c r="B78" i="4" s="1"/>
  <c r="Z77" i="4"/>
  <c r="Y77" i="4"/>
  <c r="X77" i="4"/>
  <c r="U77" i="4"/>
  <c r="T77" i="4"/>
  <c r="S77" i="4"/>
  <c r="R77" i="4"/>
  <c r="Q77" i="4"/>
  <c r="N77" i="4"/>
  <c r="M77" i="4"/>
  <c r="L77" i="4"/>
  <c r="I77" i="4"/>
  <c r="H77" i="4"/>
  <c r="G77" i="4"/>
  <c r="F77" i="4"/>
  <c r="B42" i="4"/>
  <c r="B77" i="4" s="1"/>
  <c r="AB76" i="4"/>
  <c r="AA76" i="4"/>
  <c r="Z76" i="4"/>
  <c r="Y76" i="4"/>
  <c r="X76" i="4"/>
  <c r="W76" i="4"/>
  <c r="V76" i="4"/>
  <c r="U76" i="4"/>
  <c r="T76" i="4"/>
  <c r="Q76" i="4"/>
  <c r="P76" i="4"/>
  <c r="O76" i="4"/>
  <c r="N76" i="4"/>
  <c r="M76" i="4"/>
  <c r="L76" i="4"/>
  <c r="K76" i="4"/>
  <c r="J76" i="4"/>
  <c r="I76" i="4"/>
  <c r="H76" i="4"/>
  <c r="E76" i="4"/>
  <c r="B41" i="4"/>
  <c r="B76" i="4" s="1"/>
  <c r="AB75" i="4"/>
  <c r="AA75" i="4"/>
  <c r="Z75" i="4"/>
  <c r="Y75" i="4"/>
  <c r="X75" i="4"/>
  <c r="W75" i="4"/>
  <c r="T75" i="4"/>
  <c r="S75" i="4"/>
  <c r="R75" i="4"/>
  <c r="Q75" i="4"/>
  <c r="P75" i="4"/>
  <c r="O75" i="4"/>
  <c r="N75" i="4"/>
  <c r="M75" i="4"/>
  <c r="L75" i="4"/>
  <c r="K75" i="4"/>
  <c r="H75" i="4"/>
  <c r="G75" i="4"/>
  <c r="F75" i="4"/>
  <c r="AB74" i="4"/>
  <c r="AA74" i="4"/>
  <c r="Z74" i="4"/>
  <c r="W74" i="4"/>
  <c r="V74" i="4"/>
  <c r="U74" i="4"/>
  <c r="T74" i="4"/>
  <c r="S74" i="4"/>
  <c r="R74" i="4"/>
  <c r="Q74" i="4"/>
  <c r="P74" i="4"/>
  <c r="O74" i="4"/>
  <c r="N74" i="4"/>
  <c r="K74" i="4"/>
  <c r="J74" i="4"/>
  <c r="I74" i="4"/>
  <c r="H74" i="4"/>
  <c r="G74" i="4"/>
  <c r="F7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3" i="5" l="1"/>
  <c r="C83" i="5"/>
  <c r="D93" i="5"/>
  <c r="C93" i="5"/>
  <c r="D76" i="5"/>
  <c r="D84" i="5"/>
  <c r="D94" i="5"/>
  <c r="C94" i="5"/>
  <c r="D95" i="5"/>
  <c r="C95" i="5"/>
  <c r="D92" i="5"/>
  <c r="D75" i="5"/>
  <c r="C75" i="5"/>
  <c r="D100" i="5"/>
  <c r="D87" i="5"/>
  <c r="C87" i="5"/>
  <c r="D78" i="5"/>
  <c r="C78" i="5"/>
  <c r="D80" i="5"/>
  <c r="D79" i="5"/>
  <c r="C79" i="5"/>
  <c r="D99" i="5"/>
  <c r="C99" i="5"/>
  <c r="D90" i="5"/>
  <c r="C90" i="5"/>
  <c r="D88" i="5"/>
  <c r="D96" i="5"/>
  <c r="D91" i="5"/>
  <c r="C91" i="5"/>
  <c r="D81" i="5"/>
  <c r="C81" i="5"/>
  <c r="D102" i="5"/>
  <c r="C102" i="5"/>
  <c r="D104" i="5"/>
  <c r="D82" i="5"/>
  <c r="C82" i="5"/>
  <c r="D103" i="5"/>
  <c r="C103" i="5"/>
  <c r="C12" i="5"/>
  <c r="C24" i="5"/>
  <c r="C5" i="5"/>
  <c r="E77" i="5"/>
  <c r="E85" i="5"/>
  <c r="E89" i="5"/>
  <c r="E97" i="5"/>
  <c r="E101" i="5"/>
  <c r="C13" i="5"/>
  <c r="C25" i="5"/>
  <c r="C47" i="5"/>
  <c r="C8" i="5"/>
  <c r="C20" i="5"/>
  <c r="C32" i="5"/>
  <c r="E74" i="5"/>
  <c r="E86" i="5"/>
  <c r="E98" i="5"/>
  <c r="C9" i="5"/>
  <c r="C21" i="5"/>
  <c r="C33" i="5"/>
  <c r="C76" i="5"/>
  <c r="C80" i="5"/>
  <c r="C84" i="5"/>
  <c r="C88" i="5"/>
  <c r="C92" i="5"/>
  <c r="C96" i="5"/>
  <c r="C100" i="5"/>
  <c r="C104" i="5"/>
  <c r="J77" i="4"/>
  <c r="V77" i="4"/>
  <c r="C12" i="4"/>
  <c r="F91" i="4"/>
  <c r="R91" i="4"/>
  <c r="C22" i="4"/>
  <c r="Q92" i="4"/>
  <c r="D102" i="4"/>
  <c r="C102" i="4"/>
  <c r="C41" i="4"/>
  <c r="C48" i="4"/>
  <c r="C55" i="4"/>
  <c r="C62" i="4"/>
  <c r="K77" i="4"/>
  <c r="W77" i="4"/>
  <c r="D82" i="4"/>
  <c r="C82" i="4"/>
  <c r="G91" i="4"/>
  <c r="S91" i="4"/>
  <c r="E93" i="4"/>
  <c r="C23" i="4"/>
  <c r="D103" i="4"/>
  <c r="C103" i="4"/>
  <c r="C64" i="4"/>
  <c r="D83" i="4"/>
  <c r="C83" i="4"/>
  <c r="J83" i="4"/>
  <c r="C4" i="4"/>
  <c r="C14" i="4"/>
  <c r="D90" i="4"/>
  <c r="C90" i="4"/>
  <c r="E75" i="4"/>
  <c r="C5" i="4"/>
  <c r="C15" i="4"/>
  <c r="D95" i="4"/>
  <c r="C95" i="4"/>
  <c r="J95" i="4"/>
  <c r="C60" i="4"/>
  <c r="D100" i="4"/>
  <c r="C100" i="4"/>
  <c r="E81" i="4"/>
  <c r="C11" i="4"/>
  <c r="C6" i="4"/>
  <c r="C16" i="4"/>
  <c r="C26" i="4"/>
  <c r="N99" i="4"/>
  <c r="Z99" i="4"/>
  <c r="D76" i="4"/>
  <c r="C76" i="4"/>
  <c r="H84" i="4"/>
  <c r="T84" i="4"/>
  <c r="E87" i="4"/>
  <c r="C17" i="4"/>
  <c r="C27" i="4"/>
  <c r="P98" i="4"/>
  <c r="AB98" i="4"/>
  <c r="O99" i="4"/>
  <c r="AA99" i="4"/>
  <c r="C7" i="4"/>
  <c r="I84" i="4"/>
  <c r="U84" i="4"/>
  <c r="C18" i="4"/>
  <c r="C28" i="4"/>
  <c r="C46" i="4"/>
  <c r="L94" i="4"/>
  <c r="D94" i="4" s="1"/>
  <c r="D91" i="4"/>
  <c r="C91" i="4"/>
  <c r="D78" i="4"/>
  <c r="C78" i="4"/>
  <c r="D88" i="4"/>
  <c r="C88" i="4"/>
  <c r="E99" i="4"/>
  <c r="C29" i="4"/>
  <c r="C49" i="4"/>
  <c r="D79" i="4"/>
  <c r="C79" i="4"/>
  <c r="C19" i="4"/>
  <c r="C30" i="4"/>
  <c r="E80" i="4"/>
  <c r="E84" i="4"/>
  <c r="E92" i="4"/>
  <c r="E96" i="4"/>
  <c r="E10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D101" i="5" l="1"/>
  <c r="C101" i="5"/>
  <c r="D98" i="5"/>
  <c r="C98" i="5"/>
  <c r="D85" i="5"/>
  <c r="C85" i="5"/>
  <c r="D97" i="5"/>
  <c r="C97" i="5"/>
  <c r="D89" i="5"/>
  <c r="C89" i="5"/>
  <c r="D86" i="5"/>
  <c r="C86" i="5"/>
  <c r="D77" i="5"/>
  <c r="C77" i="5"/>
  <c r="D74" i="5"/>
  <c r="C74" i="5"/>
  <c r="D84" i="4"/>
  <c r="C84" i="4"/>
  <c r="D74" i="4"/>
  <c r="C74" i="4"/>
  <c r="D96" i="4"/>
  <c r="C96" i="4"/>
  <c r="D92" i="4"/>
  <c r="C92" i="4"/>
  <c r="D80" i="4"/>
  <c r="C80" i="4"/>
  <c r="D93" i="4"/>
  <c r="C93" i="4"/>
  <c r="D81" i="4"/>
  <c r="C81" i="4"/>
  <c r="C94" i="4"/>
  <c r="D101" i="4"/>
  <c r="C101" i="4"/>
  <c r="D87" i="4"/>
  <c r="C87" i="4"/>
  <c r="D75" i="4"/>
  <c r="C75" i="4"/>
  <c r="D97" i="4"/>
  <c r="C97" i="4"/>
  <c r="D89" i="4"/>
  <c r="C89" i="4"/>
  <c r="D85" i="4"/>
  <c r="C85" i="4"/>
  <c r="D98" i="4"/>
  <c r="C98" i="4"/>
  <c r="D77" i="4"/>
  <c r="C77" i="4"/>
  <c r="D99" i="4"/>
  <c r="C99" i="4"/>
  <c r="D86" i="4"/>
  <c r="C86" i="4"/>
  <c r="D104" i="4"/>
  <c r="C104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<sst xmlns="http://schemas.openxmlformats.org/spreadsheetml/2006/main" count="591" uniqueCount="79">
  <si>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</si>
  <si>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</si>
  <si>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</si>
  <si>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</si>
  <si>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</si>
  <si>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</si>
  <si>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</si>
  <si>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</si>
  <si>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</si>
  <si>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</si>
  <si>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</si>
  <si>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</si>
  <si>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</si>
  <si>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</si>
  <si>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</si>
  <si>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</si>
  <si>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</si>
  <si>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</si>
  <si>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</si>
  <si>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</si>
  <si>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</si>
  <si>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</si>
  <si>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</si>
  <si>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</si>
  <si>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</si>
  <si>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</si>
  <si>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</si>
  <si>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</si>
  <si>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</si>
  <si>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</si>
  <si>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</si>
  <si>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</si>
  <si>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</si>
  <si>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</si>
  <si>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</si>
  <si>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</si>
  <si>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</si>
  <si>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</si>
  <si>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</si>
  <si>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</si>
  <si>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Јануари 2023</t>
  </si>
  <si>
    <t>01.01.2023</t>
  </si>
  <si>
    <t>02.01.2023</t>
  </si>
  <si>
    <t>03.01.2023</t>
  </si>
  <si>
    <t>04.01.2023</t>
  </si>
  <si>
    <t>05.01.2023</t>
  </si>
  <si>
    <t>06.01.2023</t>
  </si>
  <si>
    <t>07.01.2023</t>
  </si>
  <si>
    <t>08.01.2023</t>
  </si>
  <si>
    <t>09.01.2023</t>
  </si>
  <si>
    <t>10.01.2023</t>
  </si>
  <si>
    <t>11.01.2023</t>
  </si>
  <si>
    <t>12.01.2023</t>
  </si>
  <si>
    <t>13.01.2023</t>
  </si>
  <si>
    <t>14.01.2023</t>
  </si>
  <si>
    <t>15.01.2023</t>
  </si>
  <si>
    <t>16.01.2023</t>
  </si>
  <si>
    <t>17.01.2023</t>
  </si>
  <si>
    <t>18.01.2023</t>
  </si>
  <si>
    <t>19.01.2023</t>
  </si>
  <si>
    <t>20.01.2023</t>
  </si>
  <si>
    <t>21.01.2023</t>
  </si>
  <si>
    <t>22.01.2023</t>
  </si>
  <si>
    <t>23.01.2023</t>
  </si>
  <si>
    <t>24.01.2023</t>
  </si>
  <si>
    <t>25.01.2023</t>
  </si>
  <si>
    <t>26.01.2023</t>
  </si>
  <si>
    <t>27.01.2023</t>
  </si>
  <si>
    <t>28.01.2023</t>
  </si>
  <si>
    <t>29.01.2023</t>
  </si>
  <si>
    <t>30.01.2023</t>
  </si>
  <si>
    <t>31.01.2023</t>
  </si>
  <si>
    <t>Цена на порамнување МКД/MWh - Јануари 2023</t>
  </si>
  <si>
    <t>Ангажирана aFRR регулација за нагоре - Јануари 2023</t>
  </si>
  <si>
    <t>Ангажирана aFRR регулација за надолу - Јануари 2023</t>
  </si>
  <si>
    <t>Вкупно ангажирана aFRR регулација - Јануари 2023</t>
  </si>
  <si>
    <t>Ангажирана mFRR регулација за нагоре - Јануари 2023</t>
  </si>
  <si>
    <t>Ангажирана mFRR регулација за надолу - Јануари 2023</t>
  </si>
  <si>
    <t>Вкупно ангажирана mFRR регулација - Јануари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</si>
</sst>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OUPBE\Presmetki%202023\1.januari%202023\Izvestaj_januari%202023.xlsm" TargetMode="External"/><Relationship Id="rId1" Type="http://schemas.openxmlformats.org/officeDocument/2006/relationships/externalLinkPath" Target="file:///\\fileserver\OUPBE\Presmetki%202023\1.januari%202023\Izvestaj_januari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januari 2023"/>
    </sheetNames>
    <sheetDataSet>
      <sheetData sheetId="0"/>
      <sheetData sheetId="1">
        <row r="3">
          <cell r="D3" t="str">
            <v>Јануари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7AE5-9E57-4F4F-88C9-8E114D944E34}">
  <sheetPr codeName="Sheet2"/>
  <dimension ref="A2:AB137"/>
  <sheetViews>
    <sheetView tabSelected="1" topLeftCell="A93" zoomScale="90" zoomScaleNormal="90" workbookViewId="0">
      <selection activeCell="D120" sqref="D120:AA123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5" t="s">
        <v>0</v>
      </c>
      <c r="C2" s="67" t="s">
        <v>1</v>
      </c>
      <c r="D2" s="69" t="s">
        <v>40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1:28" ht="18.7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1" t="s">
        <v>41</v>
      </c>
      <c r="C4" s="6" t="s">
        <v>26</v>
      </c>
      <c r="D4" s="7">
        <v>29.64</v>
      </c>
      <c r="E4" s="7">
        <v>0.28999999999999998</v>
      </c>
      <c r="F4" s="7">
        <v>0.11000000000000001</v>
      </c>
      <c r="G4" s="7">
        <v>0.02</v>
      </c>
      <c r="H4" s="7">
        <v>0.02</v>
      </c>
      <c r="I4" s="7">
        <v>0.02</v>
      </c>
      <c r="J4" s="7">
        <v>0.03</v>
      </c>
      <c r="K4" s="7">
        <v>1.1362007168458782E-2</v>
      </c>
      <c r="L4" s="7">
        <v>0.39561227894561229</v>
      </c>
      <c r="M4" s="7">
        <v>1.222</v>
      </c>
      <c r="N4" s="7">
        <v>2.1653709152857363</v>
      </c>
      <c r="O4" s="7">
        <v>3.1261731493099121</v>
      </c>
      <c r="P4" s="7">
        <v>3.2732102486812358</v>
      </c>
      <c r="Q4" s="7">
        <v>3.4494141211817726</v>
      </c>
      <c r="R4" s="7">
        <v>13.428284202569916</v>
      </c>
      <c r="S4" s="7">
        <v>32.016855407310985</v>
      </c>
      <c r="T4" s="7">
        <v>49.266796361798889</v>
      </c>
      <c r="U4" s="7">
        <v>62.441720221192647</v>
      </c>
      <c r="V4" s="7">
        <v>71.046056118472336</v>
      </c>
      <c r="W4" s="7">
        <v>74.374436765722194</v>
      </c>
      <c r="X4" s="7">
        <v>65.792978659452956</v>
      </c>
      <c r="Y4" s="7">
        <v>58.543333896301306</v>
      </c>
      <c r="Z4" s="7">
        <v>61.096099130994524</v>
      </c>
      <c r="AA4" s="8">
        <v>46.61641101071654</v>
      </c>
    </row>
    <row r="5" spans="1:28" ht="15.75" customHeight="1" x14ac:dyDescent="0.25">
      <c r="A5" s="5"/>
      <c r="B5" s="62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2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3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1" t="s">
        <v>42</v>
      </c>
      <c r="C8" s="6" t="s">
        <v>26</v>
      </c>
      <c r="D8" s="7">
        <v>91.135558362809505</v>
      </c>
      <c r="E8" s="7">
        <v>79.034013359309753</v>
      </c>
      <c r="F8" s="7">
        <v>68.782307692307697</v>
      </c>
      <c r="G8" s="7">
        <v>58.070000000000007</v>
      </c>
      <c r="H8" s="7">
        <v>65.06</v>
      </c>
      <c r="I8" s="7">
        <v>94.307999999999993</v>
      </c>
      <c r="J8" s="7">
        <v>137.83151586368979</v>
      </c>
      <c r="K8" s="7">
        <v>210.96</v>
      </c>
      <c r="L8" s="7">
        <v>197.36543562066308</v>
      </c>
      <c r="M8" s="7">
        <v>205.1818644067796</v>
      </c>
      <c r="N8" s="7">
        <v>197.21203539823011</v>
      </c>
      <c r="O8" s="7">
        <v>193.21988464951198</v>
      </c>
      <c r="P8" s="7">
        <v>194.29597864768684</v>
      </c>
      <c r="Q8" s="7">
        <v>193.83812989638611</v>
      </c>
      <c r="R8" s="7">
        <v>199.74357088511289</v>
      </c>
      <c r="S8" s="7">
        <v>210.04174603174604</v>
      </c>
      <c r="T8" s="7">
        <v>223.7351643510674</v>
      </c>
      <c r="U8" s="7">
        <v>230.11104383075752</v>
      </c>
      <c r="V8" s="7">
        <v>235.44841851004321</v>
      </c>
      <c r="W8" s="7">
        <v>215.76949152542372</v>
      </c>
      <c r="X8" s="7">
        <v>206.11530625238765</v>
      </c>
      <c r="Y8" s="7">
        <v>190.72442295375944</v>
      </c>
      <c r="Z8" s="7">
        <v>186.01979450573222</v>
      </c>
      <c r="AA8" s="8">
        <v>167.27818845059974</v>
      </c>
    </row>
    <row r="9" spans="1:28" x14ac:dyDescent="0.25">
      <c r="A9" s="5"/>
      <c r="B9" s="62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2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3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1" t="s">
        <v>43</v>
      </c>
      <c r="C12" s="6" t="s">
        <v>26</v>
      </c>
      <c r="D12" s="7">
        <v>181.69861715749042</v>
      </c>
      <c r="E12" s="7">
        <v>163.69565217391306</v>
      </c>
      <c r="F12" s="7">
        <v>159.10122478179997</v>
      </c>
      <c r="G12" s="7">
        <v>155.39273099089053</v>
      </c>
      <c r="H12" s="7">
        <v>153.19606485871421</v>
      </c>
      <c r="I12" s="7">
        <v>156.41966183574877</v>
      </c>
      <c r="J12" s="7">
        <v>194.2662366683596</v>
      </c>
      <c r="K12" s="7">
        <v>219.66239277652372</v>
      </c>
      <c r="L12" s="7">
        <v>230.73619047619047</v>
      </c>
      <c r="M12" s="7">
        <v>233.85943661971834</v>
      </c>
      <c r="N12" s="7">
        <v>228.75123821113473</v>
      </c>
      <c r="O12" s="7">
        <v>231.18661679700779</v>
      </c>
      <c r="P12" s="7">
        <v>224.36904761904759</v>
      </c>
      <c r="Q12" s="7">
        <v>217.03531995308228</v>
      </c>
      <c r="R12" s="7">
        <v>222.33441221634533</v>
      </c>
      <c r="S12" s="7">
        <v>247.26859401790819</v>
      </c>
      <c r="T12" s="7">
        <v>243.13645731108926</v>
      </c>
      <c r="U12" s="7">
        <v>279.20832124930286</v>
      </c>
      <c r="V12" s="7">
        <v>241.88913499344687</v>
      </c>
      <c r="W12" s="7">
        <v>227.5333436532508</v>
      </c>
      <c r="X12" s="7">
        <v>200.7225798785318</v>
      </c>
      <c r="Y12" s="7">
        <v>183.20779548472774</v>
      </c>
      <c r="Z12" s="7">
        <v>183.29</v>
      </c>
      <c r="AA12" s="8">
        <v>151.64570219518646</v>
      </c>
    </row>
    <row r="13" spans="1:28" x14ac:dyDescent="0.25">
      <c r="A13" s="5"/>
      <c r="B13" s="62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2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3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1" t="s">
        <v>44</v>
      </c>
      <c r="C16" s="6" t="s">
        <v>26</v>
      </c>
      <c r="D16" s="7">
        <v>137.49744252873563</v>
      </c>
      <c r="E16" s="7">
        <v>112.65442802056556</v>
      </c>
      <c r="F16" s="7">
        <v>109.29816219549798</v>
      </c>
      <c r="G16" s="7">
        <v>98.75</v>
      </c>
      <c r="H16" s="7">
        <v>134.82</v>
      </c>
      <c r="I16" s="7">
        <v>151.47022983222249</v>
      </c>
      <c r="J16" s="7">
        <v>0</v>
      </c>
      <c r="K16" s="7">
        <v>0</v>
      </c>
      <c r="L16" s="7">
        <v>248.63621061029119</v>
      </c>
      <c r="M16" s="7">
        <v>268.12212290502794</v>
      </c>
      <c r="N16" s="7">
        <v>273.75594916170905</v>
      </c>
      <c r="O16" s="7">
        <v>242.50991313234542</v>
      </c>
      <c r="P16" s="7">
        <v>235.93890166028092</v>
      </c>
      <c r="Q16" s="7">
        <v>238.01935840707964</v>
      </c>
      <c r="R16" s="7">
        <v>0</v>
      </c>
      <c r="S16" s="7">
        <v>0</v>
      </c>
      <c r="T16" s="7">
        <v>0</v>
      </c>
      <c r="U16" s="7">
        <v>344.07511335012589</v>
      </c>
      <c r="V16" s="7">
        <v>456.90011716461629</v>
      </c>
      <c r="W16" s="7">
        <v>0</v>
      </c>
      <c r="X16" s="7">
        <v>0</v>
      </c>
      <c r="Y16" s="7">
        <v>0</v>
      </c>
      <c r="Z16" s="7">
        <v>276.26005409060178</v>
      </c>
      <c r="AA16" s="8">
        <v>210.99000000000004</v>
      </c>
    </row>
    <row r="17" spans="1:27" x14ac:dyDescent="0.25">
      <c r="B17" s="62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63.068892508143328</v>
      </c>
      <c r="K17" s="7">
        <v>91.48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74.74930026851996</v>
      </c>
      <c r="S17" s="7">
        <v>90.645245901639342</v>
      </c>
      <c r="T17" s="7">
        <v>104.04190476190476</v>
      </c>
      <c r="U17" s="7">
        <v>0</v>
      </c>
      <c r="V17" s="7">
        <v>0</v>
      </c>
      <c r="W17" s="7">
        <v>126.17999999999999</v>
      </c>
      <c r="X17" s="7">
        <v>119.2845171339564</v>
      </c>
      <c r="Y17" s="7">
        <v>69.224684183931274</v>
      </c>
      <c r="Z17" s="7">
        <v>0</v>
      </c>
      <c r="AA17" s="8">
        <v>0</v>
      </c>
    </row>
    <row r="18" spans="1:27" x14ac:dyDescent="0.25">
      <c r="B18" s="62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3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1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0</v>
      </c>
    </row>
    <row r="21" spans="1:27" x14ac:dyDescent="0.25">
      <c r="B21" s="62"/>
      <c r="C21" s="6" t="s">
        <v>27</v>
      </c>
      <c r="D21" s="7">
        <v>43.657333333333334</v>
      </c>
      <c r="E21" s="7">
        <v>38.326363636363631</v>
      </c>
      <c r="F21" s="7">
        <v>26.428000000000001</v>
      </c>
      <c r="G21" s="7">
        <v>25.598425331621733</v>
      </c>
      <c r="H21" s="7">
        <v>24.929871134020615</v>
      </c>
      <c r="I21" s="7">
        <v>25.925000000000004</v>
      </c>
      <c r="J21" s="7">
        <v>45.842424445936871</v>
      </c>
      <c r="K21" s="7">
        <v>43.477747539085115</v>
      </c>
      <c r="L21" s="7">
        <v>47.341495116453785</v>
      </c>
      <c r="M21" s="7">
        <v>50.592452153110052</v>
      </c>
      <c r="N21" s="7">
        <v>50.400892857142857</v>
      </c>
      <c r="O21" s="7">
        <v>48.958006042296077</v>
      </c>
      <c r="P21" s="7">
        <v>48.042679425837335</v>
      </c>
      <c r="Q21" s="7">
        <v>48.2246938044646</v>
      </c>
      <c r="R21" s="7">
        <v>51.34901554404145</v>
      </c>
      <c r="S21" s="7">
        <v>52.870842911877396</v>
      </c>
      <c r="T21" s="7">
        <v>56.619710982658958</v>
      </c>
      <c r="U21" s="7">
        <v>57.872432432432426</v>
      </c>
      <c r="V21" s="7">
        <v>62.329844453014523</v>
      </c>
      <c r="W21" s="7">
        <v>61.021330582774617</v>
      </c>
      <c r="X21" s="7">
        <v>58.31252583712277</v>
      </c>
      <c r="Y21" s="7">
        <v>50.622199933132727</v>
      </c>
      <c r="Z21" s="7">
        <v>72.320000000000007</v>
      </c>
      <c r="AA21" s="8">
        <v>63.500000000000007</v>
      </c>
    </row>
    <row r="22" spans="1:27" x14ac:dyDescent="0.25">
      <c r="B22" s="62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3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1" t="s">
        <v>46</v>
      </c>
      <c r="C24" s="6" t="s">
        <v>26</v>
      </c>
      <c r="D24" s="7">
        <v>160.82</v>
      </c>
      <c r="E24" s="7">
        <v>151.65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198.48000000000002</v>
      </c>
      <c r="O24" s="7">
        <v>182.12072690560328</v>
      </c>
      <c r="P24" s="7">
        <v>181.34295546558704</v>
      </c>
      <c r="Q24" s="7">
        <v>172.76823529411763</v>
      </c>
      <c r="R24" s="7">
        <v>208.50297872340425</v>
      </c>
      <c r="S24" s="7">
        <v>229.28040404040405</v>
      </c>
      <c r="T24" s="7">
        <v>264.32854304635759</v>
      </c>
      <c r="U24" s="7">
        <v>228.5167741935484</v>
      </c>
      <c r="V24" s="7">
        <v>239.60941530524505</v>
      </c>
      <c r="W24" s="7">
        <v>209.41274925472013</v>
      </c>
      <c r="X24" s="7">
        <v>187.00995648119365</v>
      </c>
      <c r="Y24" s="7">
        <v>185.20984126984129</v>
      </c>
      <c r="Z24" s="7">
        <v>190.17784902228286</v>
      </c>
      <c r="AA24" s="8">
        <v>178.29624999999999</v>
      </c>
    </row>
    <row r="25" spans="1:27" x14ac:dyDescent="0.25">
      <c r="B25" s="62"/>
      <c r="C25" s="6" t="s">
        <v>27</v>
      </c>
      <c r="D25" s="7">
        <v>0</v>
      </c>
      <c r="E25" s="7">
        <v>0</v>
      </c>
      <c r="F25" s="7">
        <v>30.690395459538625</v>
      </c>
      <c r="G25" s="7">
        <v>24.947692307692311</v>
      </c>
      <c r="H25" s="7">
        <v>26.382168674698793</v>
      </c>
      <c r="I25" s="7">
        <v>28.462168674698798</v>
      </c>
      <c r="J25" s="7">
        <v>33.285965292841659</v>
      </c>
      <c r="K25" s="7">
        <v>40.80867756315007</v>
      </c>
      <c r="L25" s="7">
        <v>49.396580875446176</v>
      </c>
      <c r="M25" s="7">
        <v>67.77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2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3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1" t="s">
        <v>47</v>
      </c>
      <c r="C28" s="6" t="s">
        <v>26</v>
      </c>
      <c r="D28" s="7">
        <v>169.79</v>
      </c>
      <c r="E28" s="7">
        <v>137.19517358747447</v>
      </c>
      <c r="F28" s="7">
        <v>129.98776294714361</v>
      </c>
      <c r="G28" s="7">
        <v>122.23666666666665</v>
      </c>
      <c r="H28" s="7">
        <v>130.89771279675739</v>
      </c>
      <c r="I28" s="7">
        <v>181.72154241645248</v>
      </c>
      <c r="J28" s="7">
        <v>190.55576174901014</v>
      </c>
      <c r="K28" s="7">
        <v>216.86156281920324</v>
      </c>
      <c r="L28" s="7">
        <v>189.4952706037177</v>
      </c>
      <c r="M28" s="7">
        <v>214.96716304896518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2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74.88</v>
      </c>
      <c r="O29" s="7">
        <v>63.87102700309871</v>
      </c>
      <c r="P29" s="7">
        <v>49.20050105644431</v>
      </c>
      <c r="Q29" s="7">
        <v>40.528124999999996</v>
      </c>
      <c r="R29" s="7">
        <v>51.603655294227025</v>
      </c>
      <c r="S29" s="7">
        <v>73.653638025594148</v>
      </c>
      <c r="T29" s="7">
        <v>104.94914529914531</v>
      </c>
      <c r="U29" s="7">
        <v>110.30181685287668</v>
      </c>
      <c r="V29" s="7">
        <v>91.342671069270764</v>
      </c>
      <c r="W29" s="7">
        <v>94.123593749999998</v>
      </c>
      <c r="X29" s="7">
        <v>63.989677419354841</v>
      </c>
      <c r="Y29" s="7">
        <v>52.091607142857143</v>
      </c>
      <c r="Z29" s="7">
        <v>44.231315789473683</v>
      </c>
      <c r="AA29" s="8">
        <v>50.629999999999995</v>
      </c>
    </row>
    <row r="30" spans="1:27" x14ac:dyDescent="0.25">
      <c r="B30" s="62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3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1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143.57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215.31</v>
      </c>
      <c r="V32" s="7">
        <v>0</v>
      </c>
      <c r="W32" s="7">
        <v>200.48999999999998</v>
      </c>
      <c r="X32" s="7">
        <v>194.75</v>
      </c>
      <c r="Y32" s="7">
        <v>164.96427394438726</v>
      </c>
      <c r="Z32" s="7">
        <v>150.21078298695022</v>
      </c>
      <c r="AA32" s="8">
        <v>121.89</v>
      </c>
    </row>
    <row r="33" spans="1:27" x14ac:dyDescent="0.25">
      <c r="B33" s="62"/>
      <c r="C33" s="6" t="s">
        <v>27</v>
      </c>
      <c r="D33" s="7">
        <v>38.578319517709119</v>
      </c>
      <c r="E33" s="7">
        <v>26.586792645556699</v>
      </c>
      <c r="F33" s="7">
        <v>22.998333333333335</v>
      </c>
      <c r="G33" s="7">
        <v>21.684984227129341</v>
      </c>
      <c r="H33" s="7">
        <v>30.751316211878017</v>
      </c>
      <c r="I33" s="7">
        <v>27.920648410450109</v>
      </c>
      <c r="J33" s="7">
        <v>32.976139788393716</v>
      </c>
      <c r="K33" s="7">
        <v>27.27</v>
      </c>
      <c r="L33" s="7">
        <v>0</v>
      </c>
      <c r="M33" s="7">
        <v>36.996278920308484</v>
      </c>
      <c r="N33" s="7">
        <v>36.262593723287338</v>
      </c>
      <c r="O33" s="7">
        <v>34.574935928316798</v>
      </c>
      <c r="P33" s="7">
        <v>30.863522537562599</v>
      </c>
      <c r="Q33" s="7">
        <v>32.794696447899248</v>
      </c>
      <c r="R33" s="7">
        <v>34.58139512569565</v>
      </c>
      <c r="S33" s="7">
        <v>34.103728630556056</v>
      </c>
      <c r="T33" s="7">
        <v>40.588125000000005</v>
      </c>
      <c r="U33" s="7">
        <v>0</v>
      </c>
      <c r="V33" s="7">
        <v>66.5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2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3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1" t="s">
        <v>49</v>
      </c>
      <c r="C36" s="6" t="s">
        <v>26</v>
      </c>
      <c r="D36" s="7">
        <v>112.7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254.42</v>
      </c>
      <c r="L36" s="7">
        <v>270</v>
      </c>
      <c r="M36" s="7">
        <v>262.98874734607222</v>
      </c>
      <c r="N36" s="7">
        <v>240.91760343242413</v>
      </c>
      <c r="O36" s="7">
        <v>266.3</v>
      </c>
      <c r="P36" s="7">
        <v>260.51</v>
      </c>
      <c r="Q36" s="7">
        <v>260.07318407960202</v>
      </c>
      <c r="R36" s="7">
        <v>248.48519216277319</v>
      </c>
      <c r="S36" s="7">
        <v>269.61318242343543</v>
      </c>
      <c r="T36" s="7">
        <v>273.29514074757731</v>
      </c>
      <c r="U36" s="7">
        <v>291.13906177426844</v>
      </c>
      <c r="V36" s="7">
        <v>268.93033254156762</v>
      </c>
      <c r="W36" s="7">
        <v>271.19999999999993</v>
      </c>
      <c r="X36" s="7">
        <v>0</v>
      </c>
      <c r="Y36" s="7">
        <v>0</v>
      </c>
      <c r="Z36" s="7">
        <v>195.88169464428458</v>
      </c>
      <c r="AA36" s="8">
        <v>162.47</v>
      </c>
    </row>
    <row r="37" spans="1:27" x14ac:dyDescent="0.25">
      <c r="B37" s="62"/>
      <c r="C37" s="6" t="s">
        <v>27</v>
      </c>
      <c r="D37" s="7">
        <v>0</v>
      </c>
      <c r="E37" s="7">
        <v>26.17272759985606</v>
      </c>
      <c r="F37" s="7">
        <v>30.139999999999997</v>
      </c>
      <c r="G37" s="7">
        <v>19.71</v>
      </c>
      <c r="H37" s="7">
        <v>25.389999999999997</v>
      </c>
      <c r="I37" s="7">
        <v>33.896754816773708</v>
      </c>
      <c r="J37" s="7">
        <v>36.646562500000002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84</v>
      </c>
      <c r="Y37" s="7">
        <v>70.55</v>
      </c>
      <c r="Z37" s="7">
        <v>0</v>
      </c>
      <c r="AA37" s="8">
        <v>0</v>
      </c>
    </row>
    <row r="38" spans="1:27" x14ac:dyDescent="0.25">
      <c r="B38" s="62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3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1" t="s">
        <v>50</v>
      </c>
      <c r="C40" s="6" t="s">
        <v>26</v>
      </c>
      <c r="D40" s="7">
        <v>138.25479999999999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267.32</v>
      </c>
      <c r="N40" s="7">
        <v>261.36</v>
      </c>
      <c r="O40" s="7">
        <v>251.82835240274599</v>
      </c>
      <c r="P40" s="7">
        <v>0</v>
      </c>
      <c r="Q40" s="7">
        <v>0</v>
      </c>
      <c r="R40" s="7">
        <v>0</v>
      </c>
      <c r="S40" s="7">
        <v>0</v>
      </c>
      <c r="T40" s="7">
        <v>247.1950847457627</v>
      </c>
      <c r="U40" s="7">
        <v>254.41527352297595</v>
      </c>
      <c r="V40" s="7">
        <v>251.61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2"/>
      <c r="C41" s="6" t="s">
        <v>27</v>
      </c>
      <c r="D41" s="7">
        <v>0</v>
      </c>
      <c r="E41" s="7">
        <v>32.481751388295599</v>
      </c>
      <c r="F41" s="7">
        <v>46.94</v>
      </c>
      <c r="G41" s="7">
        <v>45.959999999999994</v>
      </c>
      <c r="H41" s="7">
        <v>47.86999999999999</v>
      </c>
      <c r="I41" s="7">
        <v>44.287707437000613</v>
      </c>
      <c r="J41" s="7">
        <v>45.30289940828402</v>
      </c>
      <c r="K41" s="7">
        <v>52.960000000000008</v>
      </c>
      <c r="L41" s="7">
        <v>54.93</v>
      </c>
      <c r="M41" s="7">
        <v>0</v>
      </c>
      <c r="N41" s="7">
        <v>0</v>
      </c>
      <c r="O41" s="7">
        <v>0</v>
      </c>
      <c r="P41" s="7">
        <v>83.09999999999998</v>
      </c>
      <c r="Q41" s="7">
        <v>70.660943752359387</v>
      </c>
      <c r="R41" s="7">
        <v>59.595867970660137</v>
      </c>
      <c r="S41" s="7">
        <v>50.87</v>
      </c>
      <c r="T41" s="7">
        <v>0</v>
      </c>
      <c r="U41" s="7">
        <v>0</v>
      </c>
      <c r="V41" s="7">
        <v>0</v>
      </c>
      <c r="W41" s="7">
        <v>80.760000000000005</v>
      </c>
      <c r="X41" s="7">
        <v>75.66</v>
      </c>
      <c r="Y41" s="7">
        <v>63.550000000000004</v>
      </c>
      <c r="Z41" s="7">
        <v>58.14</v>
      </c>
      <c r="AA41" s="8">
        <v>28.914556856187293</v>
      </c>
    </row>
    <row r="42" spans="1:27" x14ac:dyDescent="0.25">
      <c r="B42" s="62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3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1" t="s">
        <v>51</v>
      </c>
      <c r="C44" s="6" t="s">
        <v>26</v>
      </c>
      <c r="D44" s="7">
        <v>0</v>
      </c>
      <c r="E44" s="7">
        <v>12.33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2"/>
      <c r="C45" s="6" t="s">
        <v>27</v>
      </c>
      <c r="D45" s="7">
        <v>13.92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61.99</v>
      </c>
      <c r="L45" s="7">
        <v>107.51999999999998</v>
      </c>
      <c r="M45" s="7">
        <v>100.02</v>
      </c>
      <c r="N45" s="7">
        <v>72.647328579264936</v>
      </c>
      <c r="O45" s="7">
        <v>64.294351077870658</v>
      </c>
      <c r="P45" s="7">
        <v>59.271880517347569</v>
      </c>
      <c r="Q45" s="7">
        <v>54.952785693793636</v>
      </c>
      <c r="R45" s="7">
        <v>61.75113081775978</v>
      </c>
      <c r="S45" s="7">
        <v>60.712656154504337</v>
      </c>
      <c r="T45" s="7">
        <v>62.031599999999997</v>
      </c>
      <c r="U45" s="7">
        <v>65.299313340473631</v>
      </c>
      <c r="V45" s="7">
        <v>58.780104197385228</v>
      </c>
      <c r="W45" s="7">
        <v>61.444262948207175</v>
      </c>
      <c r="X45" s="7">
        <v>58.416810493614079</v>
      </c>
      <c r="Y45" s="7">
        <v>48.130575004534741</v>
      </c>
      <c r="Z45" s="7">
        <v>47.928695652173914</v>
      </c>
      <c r="AA45" s="8">
        <v>40.352920353982306</v>
      </c>
    </row>
    <row r="46" spans="1:27" x14ac:dyDescent="0.25">
      <c r="B46" s="62"/>
      <c r="C46" s="6" t="s">
        <v>28</v>
      </c>
      <c r="D46" s="7">
        <v>0</v>
      </c>
      <c r="E46" s="7">
        <v>0</v>
      </c>
      <c r="F46" s="7">
        <v>6.02</v>
      </c>
      <c r="G46" s="7">
        <v>1.51</v>
      </c>
      <c r="H46" s="7">
        <v>11.48</v>
      </c>
      <c r="I46" s="7">
        <v>47.16</v>
      </c>
      <c r="J46" s="7">
        <v>85.12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3"/>
      <c r="C47" s="9" t="s">
        <v>29</v>
      </c>
      <c r="D47" s="10">
        <v>0</v>
      </c>
      <c r="E47" s="10">
        <v>0</v>
      </c>
      <c r="F47" s="10">
        <v>18.05</v>
      </c>
      <c r="G47" s="10">
        <v>4.53</v>
      </c>
      <c r="H47" s="10">
        <v>34.43</v>
      </c>
      <c r="I47" s="10">
        <v>141.47999999999999</v>
      </c>
      <c r="J47" s="10">
        <v>255.36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1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2"/>
      <c r="C49" s="6" t="s">
        <v>27</v>
      </c>
      <c r="D49" s="7">
        <v>45.13095652173913</v>
      </c>
      <c r="E49" s="7">
        <v>65.42</v>
      </c>
      <c r="F49" s="7">
        <v>0</v>
      </c>
      <c r="G49" s="7">
        <v>0</v>
      </c>
      <c r="H49" s="7">
        <v>0</v>
      </c>
      <c r="I49" s="7">
        <v>0</v>
      </c>
      <c r="J49" s="7">
        <v>72.905873886223432</v>
      </c>
      <c r="K49" s="7">
        <v>68.272254802831128</v>
      </c>
      <c r="L49" s="7">
        <v>69.268228849665235</v>
      </c>
      <c r="M49" s="7">
        <v>63.392340842311462</v>
      </c>
      <c r="N49" s="7">
        <v>59.14355614092856</v>
      </c>
      <c r="O49" s="7">
        <v>54.53</v>
      </c>
      <c r="P49" s="7">
        <v>88.799999999999983</v>
      </c>
      <c r="Q49" s="7">
        <v>72.995552699228782</v>
      </c>
      <c r="R49" s="7">
        <v>59.89173108988934</v>
      </c>
      <c r="S49" s="7">
        <v>63.935712383488685</v>
      </c>
      <c r="T49" s="7">
        <v>68.872222222222206</v>
      </c>
      <c r="U49" s="7">
        <v>68.566207830583608</v>
      </c>
      <c r="V49" s="7">
        <v>70.573462826523766</v>
      </c>
      <c r="W49" s="7">
        <v>76.885830618892513</v>
      </c>
      <c r="X49" s="7">
        <v>66.736973684210525</v>
      </c>
      <c r="Y49" s="7">
        <v>58.399883720930234</v>
      </c>
      <c r="Z49" s="7">
        <v>51.193267326732666</v>
      </c>
      <c r="AA49" s="8">
        <v>76.656618075801759</v>
      </c>
    </row>
    <row r="50" spans="1:27" x14ac:dyDescent="0.25">
      <c r="B50" s="62"/>
      <c r="C50" s="6" t="s">
        <v>28</v>
      </c>
      <c r="D50" s="7">
        <v>0</v>
      </c>
      <c r="E50" s="7">
        <v>0</v>
      </c>
      <c r="F50" s="7">
        <v>53.31</v>
      </c>
      <c r="G50" s="7">
        <v>57.1</v>
      </c>
      <c r="H50" s="7">
        <v>54.04</v>
      </c>
      <c r="I50" s="7">
        <v>61.78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3"/>
      <c r="C51" s="9" t="s">
        <v>29</v>
      </c>
      <c r="D51" s="10">
        <v>0</v>
      </c>
      <c r="E51" s="10">
        <v>0</v>
      </c>
      <c r="F51" s="10">
        <v>159.93</v>
      </c>
      <c r="G51" s="10">
        <v>171.3</v>
      </c>
      <c r="H51" s="10">
        <v>162.11000000000001</v>
      </c>
      <c r="I51" s="10">
        <v>185.34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1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2"/>
      <c r="C53" s="6" t="s">
        <v>27</v>
      </c>
      <c r="D53" s="7">
        <v>36.069774919614147</v>
      </c>
      <c r="E53" s="7">
        <v>53.42</v>
      </c>
      <c r="F53" s="7">
        <v>0</v>
      </c>
      <c r="G53" s="7">
        <v>0</v>
      </c>
      <c r="H53" s="7">
        <v>0</v>
      </c>
      <c r="I53" s="7">
        <v>0</v>
      </c>
      <c r="J53" s="7">
        <v>49.006926563916586</v>
      </c>
      <c r="K53" s="7">
        <v>62.628264686022952</v>
      </c>
      <c r="L53" s="7">
        <v>65.100931211979415</v>
      </c>
      <c r="M53" s="7">
        <v>57.452612338156889</v>
      </c>
      <c r="N53" s="7">
        <v>46.52448907681466</v>
      </c>
      <c r="O53" s="7">
        <v>49.234285714285718</v>
      </c>
      <c r="P53" s="7">
        <v>51.861345476810044</v>
      </c>
      <c r="Q53" s="7">
        <v>55.268201760514188</v>
      </c>
      <c r="R53" s="7">
        <v>50.958658918194004</v>
      </c>
      <c r="S53" s="7">
        <v>55.895369081961647</v>
      </c>
      <c r="T53" s="7">
        <v>56.553625705601377</v>
      </c>
      <c r="U53" s="7">
        <v>77.38</v>
      </c>
      <c r="V53" s="7">
        <v>88.375815490351584</v>
      </c>
      <c r="W53" s="7">
        <v>77.84</v>
      </c>
      <c r="X53" s="7">
        <v>61.6</v>
      </c>
      <c r="Y53" s="7">
        <v>63.233488372093014</v>
      </c>
      <c r="Z53" s="7">
        <v>56.171577789994501</v>
      </c>
      <c r="AA53" s="8">
        <v>50.540000000000006</v>
      </c>
    </row>
    <row r="54" spans="1:27" x14ac:dyDescent="0.25">
      <c r="B54" s="62"/>
      <c r="C54" s="6" t="s">
        <v>28</v>
      </c>
      <c r="D54" s="7">
        <v>0</v>
      </c>
      <c r="E54" s="7">
        <v>0</v>
      </c>
      <c r="F54" s="7">
        <v>49.37</v>
      </c>
      <c r="G54" s="7">
        <v>46.06</v>
      </c>
      <c r="H54" s="7">
        <v>51.67</v>
      </c>
      <c r="I54" s="7">
        <v>60.57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3"/>
      <c r="C55" s="9" t="s">
        <v>29</v>
      </c>
      <c r="D55" s="10">
        <v>0</v>
      </c>
      <c r="E55" s="10">
        <v>0</v>
      </c>
      <c r="F55" s="10">
        <v>148.1</v>
      </c>
      <c r="G55" s="10">
        <v>138.16999999999999</v>
      </c>
      <c r="H55" s="10">
        <v>155.01</v>
      </c>
      <c r="I55" s="10">
        <v>181.71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1" t="s">
        <v>54</v>
      </c>
      <c r="C56" s="6" t="s">
        <v>26</v>
      </c>
      <c r="D56" s="7">
        <v>0</v>
      </c>
      <c r="E56" s="7">
        <v>202.61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183.35</v>
      </c>
      <c r="P56" s="7">
        <v>199.64</v>
      </c>
      <c r="Q56" s="7">
        <v>191.91</v>
      </c>
      <c r="R56" s="7">
        <v>208.58000000000004</v>
      </c>
      <c r="S56" s="7">
        <v>281.91000000000003</v>
      </c>
      <c r="T56" s="7">
        <v>0</v>
      </c>
      <c r="U56" s="7">
        <v>315.04999999999995</v>
      </c>
      <c r="V56" s="7">
        <v>325.05</v>
      </c>
      <c r="W56" s="7">
        <v>446.75999999999993</v>
      </c>
      <c r="X56" s="7">
        <v>232.10999999999999</v>
      </c>
      <c r="Y56" s="7">
        <v>136.35</v>
      </c>
      <c r="Z56" s="7">
        <v>157.43168282548476</v>
      </c>
      <c r="AA56" s="8">
        <v>102.6091304347826</v>
      </c>
    </row>
    <row r="57" spans="1:27" x14ac:dyDescent="0.25">
      <c r="B57" s="62"/>
      <c r="C57" s="6" t="s">
        <v>27</v>
      </c>
      <c r="D57" s="7">
        <v>47.3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39.03</v>
      </c>
      <c r="L57" s="7">
        <v>60.8</v>
      </c>
      <c r="M57" s="7">
        <v>55.636684656900549</v>
      </c>
      <c r="N57" s="7">
        <v>34.25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161.62999999999997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2"/>
      <c r="C58" s="6" t="s">
        <v>28</v>
      </c>
      <c r="D58" s="7">
        <v>0</v>
      </c>
      <c r="E58" s="7">
        <v>0</v>
      </c>
      <c r="F58" s="7">
        <v>64.95</v>
      </c>
      <c r="G58" s="7">
        <v>42.89</v>
      </c>
      <c r="H58" s="7">
        <v>38.119999999999997</v>
      </c>
      <c r="I58" s="7">
        <v>40.380000000000003</v>
      </c>
      <c r="J58" s="7">
        <v>49.78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3"/>
      <c r="C59" s="9" t="s">
        <v>29</v>
      </c>
      <c r="D59" s="10">
        <v>0</v>
      </c>
      <c r="E59" s="10">
        <v>0</v>
      </c>
      <c r="F59" s="10">
        <v>194.85</v>
      </c>
      <c r="G59" s="10">
        <v>128.66</v>
      </c>
      <c r="H59" s="10">
        <v>114.36</v>
      </c>
      <c r="I59" s="10">
        <v>121.13</v>
      </c>
      <c r="J59" s="10">
        <v>149.34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1" t="s">
        <v>55</v>
      </c>
      <c r="C60" s="6" t="s">
        <v>26</v>
      </c>
      <c r="D60" s="7">
        <v>31.943629536921151</v>
      </c>
      <c r="E60" s="7">
        <v>42.445000000000007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202.73976618705035</v>
      </c>
      <c r="O60" s="7">
        <v>206.85896130346231</v>
      </c>
      <c r="P60" s="7">
        <v>209.64924961715161</v>
      </c>
      <c r="Q60" s="7">
        <v>0</v>
      </c>
      <c r="R60" s="7">
        <v>0</v>
      </c>
      <c r="S60" s="7">
        <v>0</v>
      </c>
      <c r="T60" s="7">
        <v>0</v>
      </c>
      <c r="U60" s="7">
        <v>297.04618270799347</v>
      </c>
      <c r="V60" s="7">
        <v>242.93386649041636</v>
      </c>
      <c r="W60" s="7">
        <v>222.12</v>
      </c>
      <c r="X60" s="7">
        <v>205.65</v>
      </c>
      <c r="Y60" s="7">
        <v>159.24</v>
      </c>
      <c r="Z60" s="7">
        <v>177.03</v>
      </c>
      <c r="AA60" s="8">
        <v>0</v>
      </c>
    </row>
    <row r="61" spans="1:27" x14ac:dyDescent="0.25">
      <c r="B61" s="62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13.222042833607905</v>
      </c>
      <c r="L61" s="7">
        <v>34.687616387337052</v>
      </c>
      <c r="M61" s="7">
        <v>35.508095238095237</v>
      </c>
      <c r="N61" s="7">
        <v>0</v>
      </c>
      <c r="O61" s="7">
        <v>0</v>
      </c>
      <c r="P61" s="7">
        <v>0</v>
      </c>
      <c r="Q61" s="7">
        <v>57.210000000000008</v>
      </c>
      <c r="R61" s="7">
        <v>68.209999999999994</v>
      </c>
      <c r="S61" s="7">
        <v>82.33</v>
      </c>
      <c r="T61" s="7">
        <v>95.58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33.17</v>
      </c>
    </row>
    <row r="62" spans="1:27" x14ac:dyDescent="0.25">
      <c r="B62" s="62"/>
      <c r="C62" s="6" t="s">
        <v>28</v>
      </c>
      <c r="D62" s="7">
        <v>0</v>
      </c>
      <c r="E62" s="7">
        <v>0</v>
      </c>
      <c r="F62" s="7">
        <v>9.98</v>
      </c>
      <c r="G62" s="7">
        <v>3.77</v>
      </c>
      <c r="H62" s="7">
        <v>2.6</v>
      </c>
      <c r="I62" s="7">
        <v>2.4500000000000002</v>
      </c>
      <c r="J62" s="7">
        <v>5.41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3"/>
      <c r="C63" s="9" t="s">
        <v>29</v>
      </c>
      <c r="D63" s="10">
        <v>0</v>
      </c>
      <c r="E63" s="10">
        <v>0</v>
      </c>
      <c r="F63" s="10">
        <v>29.93</v>
      </c>
      <c r="G63" s="10">
        <v>11.3</v>
      </c>
      <c r="H63" s="10">
        <v>7.79</v>
      </c>
      <c r="I63" s="10">
        <v>7.34</v>
      </c>
      <c r="J63" s="10">
        <v>16.22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1" t="s">
        <v>56</v>
      </c>
      <c r="C64" s="6" t="s">
        <v>26</v>
      </c>
      <c r="D64" s="7">
        <v>77.993600000000001</v>
      </c>
      <c r="E64" s="7">
        <v>0</v>
      </c>
      <c r="F64" s="7">
        <v>0</v>
      </c>
      <c r="G64" s="7">
        <v>0</v>
      </c>
      <c r="H64" s="7">
        <v>0</v>
      </c>
      <c r="I64" s="7">
        <v>130.5</v>
      </c>
      <c r="J64" s="7">
        <v>0</v>
      </c>
      <c r="K64" s="7">
        <v>0</v>
      </c>
      <c r="L64" s="7">
        <v>278.99</v>
      </c>
      <c r="M64" s="7">
        <v>255.00000000000003</v>
      </c>
      <c r="N64" s="7">
        <v>246.09</v>
      </c>
      <c r="O64" s="7">
        <v>0</v>
      </c>
      <c r="P64" s="7">
        <v>234.90000000000003</v>
      </c>
      <c r="Q64" s="7">
        <v>238.79</v>
      </c>
      <c r="R64" s="7">
        <v>240.84000000000003</v>
      </c>
      <c r="S64" s="7">
        <v>0</v>
      </c>
      <c r="T64" s="7">
        <v>0</v>
      </c>
      <c r="U64" s="7">
        <v>250.19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2"/>
      <c r="C65" s="6" t="s">
        <v>27</v>
      </c>
      <c r="D65" s="7">
        <v>0</v>
      </c>
      <c r="E65" s="7">
        <v>23.30986052998605</v>
      </c>
      <c r="F65" s="7">
        <v>31.359999999999996</v>
      </c>
      <c r="G65" s="7">
        <v>28.05</v>
      </c>
      <c r="H65" s="7">
        <v>31.65</v>
      </c>
      <c r="I65" s="7">
        <v>0</v>
      </c>
      <c r="J65" s="7">
        <v>55.885488565488558</v>
      </c>
      <c r="K65" s="7">
        <v>87.56</v>
      </c>
      <c r="L65" s="7">
        <v>0</v>
      </c>
      <c r="M65" s="7">
        <v>0</v>
      </c>
      <c r="N65" s="7">
        <v>0</v>
      </c>
      <c r="O65" s="7">
        <v>79.05</v>
      </c>
      <c r="P65" s="7">
        <v>0</v>
      </c>
      <c r="Q65" s="7">
        <v>0</v>
      </c>
      <c r="R65" s="7">
        <v>0</v>
      </c>
      <c r="S65" s="7">
        <v>64.451788375558863</v>
      </c>
      <c r="T65" s="7">
        <v>51.161180030257192</v>
      </c>
      <c r="U65" s="7">
        <v>0</v>
      </c>
      <c r="V65" s="7">
        <v>86.86</v>
      </c>
      <c r="W65" s="7">
        <v>74.89</v>
      </c>
      <c r="X65" s="7">
        <v>66.39</v>
      </c>
      <c r="Y65" s="7">
        <v>64.319999999999993</v>
      </c>
      <c r="Z65" s="7">
        <v>55.27000000000001</v>
      </c>
      <c r="AA65" s="8">
        <v>44.4</v>
      </c>
    </row>
    <row r="66" spans="1:27" x14ac:dyDescent="0.25">
      <c r="B66" s="62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3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1" t="s">
        <v>57</v>
      </c>
      <c r="C68" s="6" t="s">
        <v>26</v>
      </c>
      <c r="D68" s="7">
        <v>154.13</v>
      </c>
      <c r="E68" s="7">
        <v>156.33000000000001</v>
      </c>
      <c r="F68" s="7">
        <v>0</v>
      </c>
      <c r="G68" s="7">
        <v>0</v>
      </c>
      <c r="H68" s="7">
        <v>0</v>
      </c>
      <c r="I68" s="7">
        <v>157.46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205.58000000000004</v>
      </c>
      <c r="R68" s="7">
        <v>223.31381593714929</v>
      </c>
      <c r="S68" s="7">
        <v>250.70000000000002</v>
      </c>
      <c r="T68" s="7">
        <v>272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2"/>
      <c r="C69" s="6" t="s">
        <v>27</v>
      </c>
      <c r="D69" s="7">
        <v>0</v>
      </c>
      <c r="E69" s="7">
        <v>0</v>
      </c>
      <c r="F69" s="7">
        <v>51.41</v>
      </c>
      <c r="G69" s="7">
        <v>49.76</v>
      </c>
      <c r="H69" s="7">
        <v>50.01</v>
      </c>
      <c r="I69" s="7">
        <v>0</v>
      </c>
      <c r="J69" s="7">
        <v>64.099999999999994</v>
      </c>
      <c r="K69" s="7">
        <v>53.282451532207631</v>
      </c>
      <c r="L69" s="7">
        <v>61.308151549942593</v>
      </c>
      <c r="M69" s="7">
        <v>77.930000000000007</v>
      </c>
      <c r="N69" s="7">
        <v>69.910000000000011</v>
      </c>
      <c r="O69" s="7">
        <v>65.86</v>
      </c>
      <c r="P69" s="7">
        <v>65.680000000000007</v>
      </c>
      <c r="Q69" s="7">
        <v>0</v>
      </c>
      <c r="R69" s="7">
        <v>0</v>
      </c>
      <c r="S69" s="7">
        <v>0</v>
      </c>
      <c r="T69" s="7">
        <v>0</v>
      </c>
      <c r="U69" s="7">
        <v>94.88000000000001</v>
      </c>
      <c r="V69" s="7">
        <v>72.401649055395453</v>
      </c>
      <c r="W69" s="7">
        <v>57.24034734917732</v>
      </c>
      <c r="X69" s="7">
        <v>59.695875245855568</v>
      </c>
      <c r="Y69" s="7">
        <v>50.500974025974024</v>
      </c>
      <c r="Z69" s="7">
        <v>45.645412632549558</v>
      </c>
      <c r="AA69" s="8">
        <v>53.187563930013454</v>
      </c>
    </row>
    <row r="70" spans="1:27" x14ac:dyDescent="0.25">
      <c r="B70" s="62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3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1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2"/>
      <c r="C73" s="6" t="s">
        <v>27</v>
      </c>
      <c r="D73" s="7">
        <v>34.627325581395347</v>
      </c>
      <c r="E73" s="7">
        <v>29.777142857142859</v>
      </c>
      <c r="F73" s="7">
        <v>0</v>
      </c>
      <c r="G73" s="7">
        <v>0</v>
      </c>
      <c r="H73" s="7">
        <v>0</v>
      </c>
      <c r="I73" s="7">
        <v>0</v>
      </c>
      <c r="J73" s="7">
        <v>74.53</v>
      </c>
      <c r="K73" s="7">
        <v>57.513836858006044</v>
      </c>
      <c r="L73" s="7">
        <v>66.822202166064983</v>
      </c>
      <c r="M73" s="7">
        <v>62.274646050670647</v>
      </c>
      <c r="N73" s="7">
        <v>55.857790717588628</v>
      </c>
      <c r="O73" s="7">
        <v>54.863380765045619</v>
      </c>
      <c r="P73" s="7">
        <v>48.199446416578716</v>
      </c>
      <c r="Q73" s="7">
        <v>49.483165625342551</v>
      </c>
      <c r="R73" s="7">
        <v>48.069255319148937</v>
      </c>
      <c r="S73" s="7">
        <v>48.761367521367518</v>
      </c>
      <c r="T73" s="7">
        <v>48.227627118644065</v>
      </c>
      <c r="U73" s="7">
        <v>50.182139523148734</v>
      </c>
      <c r="V73" s="7">
        <v>49.162967457253167</v>
      </c>
      <c r="W73" s="7">
        <v>50.955518522045516</v>
      </c>
      <c r="X73" s="7">
        <v>42.457999999999991</v>
      </c>
      <c r="Y73" s="7">
        <v>39.883043478260873</v>
      </c>
      <c r="Z73" s="7">
        <v>45.847881483508964</v>
      </c>
      <c r="AA73" s="8">
        <v>36.689694981379681</v>
      </c>
    </row>
    <row r="74" spans="1:27" x14ac:dyDescent="0.25">
      <c r="B74" s="62"/>
      <c r="C74" s="6" t="s">
        <v>28</v>
      </c>
      <c r="D74" s="7">
        <v>0</v>
      </c>
      <c r="E74" s="7">
        <v>0</v>
      </c>
      <c r="F74" s="7">
        <v>46.66</v>
      </c>
      <c r="G74" s="7">
        <v>42.24</v>
      </c>
      <c r="H74" s="7">
        <v>46.59</v>
      </c>
      <c r="I74" s="7">
        <v>51.41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3"/>
      <c r="C75" s="9" t="s">
        <v>29</v>
      </c>
      <c r="D75" s="10">
        <v>0</v>
      </c>
      <c r="E75" s="10">
        <v>0</v>
      </c>
      <c r="F75" s="10">
        <v>139.97999999999999</v>
      </c>
      <c r="G75" s="10">
        <v>126.71</v>
      </c>
      <c r="H75" s="10">
        <v>139.77000000000001</v>
      </c>
      <c r="I75" s="10">
        <v>154.22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1" t="s">
        <v>59</v>
      </c>
      <c r="C76" s="6" t="s">
        <v>26</v>
      </c>
      <c r="D76" s="7">
        <v>0</v>
      </c>
      <c r="E76" s="7">
        <v>136.71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2"/>
      <c r="C77" s="6" t="s">
        <v>27</v>
      </c>
      <c r="D77" s="7">
        <v>51.55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59.958333333333336</v>
      </c>
      <c r="M77" s="7">
        <v>57.264355252677234</v>
      </c>
      <c r="N77" s="7">
        <v>52.991512419050743</v>
      </c>
      <c r="O77" s="7">
        <v>51.289343398876397</v>
      </c>
      <c r="P77" s="7">
        <v>50.614565217391302</v>
      </c>
      <c r="Q77" s="7">
        <v>52.52</v>
      </c>
      <c r="R77" s="7">
        <v>58.67260720411663</v>
      </c>
      <c r="S77" s="7">
        <v>56.62323943661972</v>
      </c>
      <c r="T77" s="7">
        <v>66.185288720992986</v>
      </c>
      <c r="U77" s="7">
        <v>64.153699806742551</v>
      </c>
      <c r="V77" s="7">
        <v>64.369829796175679</v>
      </c>
      <c r="W77" s="7">
        <v>62.324937101780755</v>
      </c>
      <c r="X77" s="7">
        <v>90.27</v>
      </c>
      <c r="Y77" s="7">
        <v>48.01</v>
      </c>
      <c r="Z77" s="7">
        <v>71.58</v>
      </c>
      <c r="AA77" s="8">
        <v>52.706636609558153</v>
      </c>
    </row>
    <row r="78" spans="1:27" x14ac:dyDescent="0.25">
      <c r="B78" s="62"/>
      <c r="C78" s="6" t="s">
        <v>28</v>
      </c>
      <c r="D78" s="7">
        <v>0</v>
      </c>
      <c r="E78" s="7">
        <v>0</v>
      </c>
      <c r="F78" s="7">
        <v>41.2</v>
      </c>
      <c r="G78" s="7">
        <v>39.47</v>
      </c>
      <c r="H78" s="7">
        <v>46.21</v>
      </c>
      <c r="I78" s="7">
        <v>54.44</v>
      </c>
      <c r="J78" s="7">
        <v>65.39</v>
      </c>
      <c r="K78" s="7">
        <v>82.86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3"/>
      <c r="C79" s="9" t="s">
        <v>29</v>
      </c>
      <c r="D79" s="10">
        <v>0</v>
      </c>
      <c r="E79" s="10">
        <v>0</v>
      </c>
      <c r="F79" s="10">
        <v>123.6</v>
      </c>
      <c r="G79" s="10">
        <v>118.4</v>
      </c>
      <c r="H79" s="10">
        <v>138.62</v>
      </c>
      <c r="I79" s="10">
        <v>163.32</v>
      </c>
      <c r="J79" s="10">
        <v>196.16</v>
      </c>
      <c r="K79" s="10">
        <v>248.57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1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190.79000000000002</v>
      </c>
    </row>
    <row r="81" spans="1:27" x14ac:dyDescent="0.25">
      <c r="B81" s="62"/>
      <c r="C81" s="6" t="s">
        <v>27</v>
      </c>
      <c r="D81" s="7">
        <v>65.84</v>
      </c>
      <c r="E81" s="7">
        <v>59.71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62.58</v>
      </c>
      <c r="L81" s="7">
        <v>117.59</v>
      </c>
      <c r="M81" s="7">
        <v>110.16999999999999</v>
      </c>
      <c r="N81" s="7">
        <v>106.48000000000002</v>
      </c>
      <c r="O81" s="7">
        <v>102.45000000000002</v>
      </c>
      <c r="P81" s="7">
        <v>64.189936440677968</v>
      </c>
      <c r="Q81" s="7">
        <v>55.503943217665615</v>
      </c>
      <c r="R81" s="7">
        <v>56.794697617593151</v>
      </c>
      <c r="S81" s="7">
        <v>57.694285714285712</v>
      </c>
      <c r="T81" s="7">
        <v>60.107419354838704</v>
      </c>
      <c r="U81" s="7">
        <v>62.61999999999999</v>
      </c>
      <c r="V81" s="7">
        <v>103.05000000000001</v>
      </c>
      <c r="W81" s="7">
        <v>100.74</v>
      </c>
      <c r="X81" s="7">
        <v>88.23</v>
      </c>
      <c r="Y81" s="7">
        <v>79.39</v>
      </c>
      <c r="Z81" s="7">
        <v>50.87827338129496</v>
      </c>
      <c r="AA81" s="8">
        <v>0</v>
      </c>
    </row>
    <row r="82" spans="1:27" x14ac:dyDescent="0.25">
      <c r="B82" s="62"/>
      <c r="C82" s="6" t="s">
        <v>28</v>
      </c>
      <c r="D82" s="7">
        <v>0</v>
      </c>
      <c r="E82" s="7">
        <v>0</v>
      </c>
      <c r="F82" s="7">
        <v>51.63</v>
      </c>
      <c r="G82" s="7">
        <v>49.35</v>
      </c>
      <c r="H82" s="7">
        <v>63.6</v>
      </c>
      <c r="I82" s="7">
        <v>72.42</v>
      </c>
      <c r="J82" s="7">
        <v>89.43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3"/>
      <c r="C83" s="9" t="s">
        <v>29</v>
      </c>
      <c r="D83" s="10">
        <v>0</v>
      </c>
      <c r="E83" s="10">
        <v>0</v>
      </c>
      <c r="F83" s="10">
        <v>154.88</v>
      </c>
      <c r="G83" s="10">
        <v>148.05000000000001</v>
      </c>
      <c r="H83" s="10">
        <v>190.79</v>
      </c>
      <c r="I83" s="10">
        <v>217.25</v>
      </c>
      <c r="J83" s="10">
        <v>268.27999999999997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1" t="s">
        <v>61</v>
      </c>
      <c r="C84" s="6" t="s">
        <v>26</v>
      </c>
      <c r="D84" s="7">
        <v>150.43509413067551</v>
      </c>
      <c r="E84" s="7">
        <v>131.02034730261636</v>
      </c>
      <c r="F84" s="7">
        <v>128.63999999999999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183.07499999999999</v>
      </c>
      <c r="M84" s="7">
        <v>238.20095238095237</v>
      </c>
      <c r="N84" s="7">
        <v>212.13506042015248</v>
      </c>
      <c r="O84" s="7">
        <v>191.46381578947367</v>
      </c>
      <c r="P84" s="7">
        <v>181.63649325626204</v>
      </c>
      <c r="Q84" s="7">
        <v>162.73381578947368</v>
      </c>
      <c r="R84" s="7">
        <v>171.30421874999999</v>
      </c>
      <c r="S84" s="7">
        <v>181.69676458912267</v>
      </c>
      <c r="T84" s="7">
        <v>205.38833333333338</v>
      </c>
      <c r="U84" s="7">
        <v>236.92833025675446</v>
      </c>
      <c r="V84" s="7">
        <v>233.12902203324313</v>
      </c>
      <c r="W84" s="7">
        <v>192.33480769230769</v>
      </c>
      <c r="X84" s="7">
        <v>193.30169199072884</v>
      </c>
      <c r="Y84" s="7">
        <v>178.53639229422066</v>
      </c>
      <c r="Z84" s="7">
        <v>0</v>
      </c>
      <c r="AA84" s="8">
        <v>143.30118685331712</v>
      </c>
    </row>
    <row r="85" spans="1:27" x14ac:dyDescent="0.25">
      <c r="B85" s="62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59.27</v>
      </c>
      <c r="AA85" s="8">
        <v>0</v>
      </c>
    </row>
    <row r="86" spans="1:27" x14ac:dyDescent="0.25">
      <c r="B86" s="62"/>
      <c r="C86" s="6" t="s">
        <v>28</v>
      </c>
      <c r="D86" s="7">
        <v>0</v>
      </c>
      <c r="E86" s="7">
        <v>0</v>
      </c>
      <c r="F86" s="7">
        <v>0</v>
      </c>
      <c r="G86" s="7">
        <v>46.98</v>
      </c>
      <c r="H86" s="7">
        <v>46.19</v>
      </c>
      <c r="I86" s="7">
        <v>48.95</v>
      </c>
      <c r="J86" s="7">
        <v>47.64</v>
      </c>
      <c r="K86" s="7">
        <v>57.43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3"/>
      <c r="C87" s="9" t="s">
        <v>29</v>
      </c>
      <c r="D87" s="10">
        <v>0</v>
      </c>
      <c r="E87" s="10">
        <v>0</v>
      </c>
      <c r="F87" s="10">
        <v>0</v>
      </c>
      <c r="G87" s="10">
        <v>140.93</v>
      </c>
      <c r="H87" s="10">
        <v>138.56</v>
      </c>
      <c r="I87" s="10">
        <v>146.84</v>
      </c>
      <c r="J87" s="10">
        <v>142.91</v>
      </c>
      <c r="K87" s="10">
        <v>172.29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1" t="s">
        <v>62</v>
      </c>
      <c r="C88" s="6" t="s">
        <v>26</v>
      </c>
      <c r="D88" s="7">
        <v>138.29876773711723</v>
      </c>
      <c r="E88" s="7">
        <v>138.76813559322036</v>
      </c>
      <c r="F88" s="7">
        <v>133.69999999999999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197.64</v>
      </c>
      <c r="N88" s="7">
        <v>201.97716880815241</v>
      </c>
      <c r="O88" s="7">
        <v>194.95230125523017</v>
      </c>
      <c r="P88" s="7">
        <v>198.39374999999998</v>
      </c>
      <c r="Q88" s="7">
        <v>202.65</v>
      </c>
      <c r="R88" s="7">
        <v>197.34952182952182</v>
      </c>
      <c r="S88" s="7">
        <v>215.06369602763385</v>
      </c>
      <c r="T88" s="7">
        <v>229.37562747688244</v>
      </c>
      <c r="U88" s="7">
        <v>261.27730793517156</v>
      </c>
      <c r="V88" s="7">
        <v>258.17853658536592</v>
      </c>
      <c r="W88" s="7">
        <v>258.55853658536586</v>
      </c>
      <c r="X88" s="7">
        <v>251.07826521344239</v>
      </c>
      <c r="Y88" s="7">
        <v>207.91347666299154</v>
      </c>
      <c r="Z88" s="7">
        <v>197.4934375</v>
      </c>
      <c r="AA88" s="8">
        <v>182.64</v>
      </c>
    </row>
    <row r="89" spans="1:27" x14ac:dyDescent="0.25">
      <c r="B89" s="62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59.04999999999999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2"/>
      <c r="C90" s="6" t="s">
        <v>28</v>
      </c>
      <c r="D90" s="7">
        <v>0</v>
      </c>
      <c r="E90" s="7">
        <v>0</v>
      </c>
      <c r="F90" s="7">
        <v>0</v>
      </c>
      <c r="G90" s="7">
        <v>48.92</v>
      </c>
      <c r="H90" s="7">
        <v>47.89</v>
      </c>
      <c r="I90" s="7">
        <v>53.61</v>
      </c>
      <c r="J90" s="7">
        <v>49.26</v>
      </c>
      <c r="K90" s="7">
        <v>51.19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3"/>
      <c r="C91" s="9" t="s">
        <v>29</v>
      </c>
      <c r="D91" s="10">
        <v>0</v>
      </c>
      <c r="E91" s="10">
        <v>0</v>
      </c>
      <c r="F91" s="10">
        <v>0</v>
      </c>
      <c r="G91" s="10">
        <v>146.75</v>
      </c>
      <c r="H91" s="10">
        <v>143.66999999999999</v>
      </c>
      <c r="I91" s="10">
        <v>160.82</v>
      </c>
      <c r="J91" s="10">
        <v>147.78</v>
      </c>
      <c r="K91" s="10">
        <v>153.56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1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286.45999999999998</v>
      </c>
      <c r="K92" s="7">
        <v>0</v>
      </c>
      <c r="L92" s="7">
        <v>387.65</v>
      </c>
      <c r="M92" s="7">
        <v>408.92</v>
      </c>
      <c r="N92" s="7">
        <v>380.04</v>
      </c>
      <c r="O92" s="7">
        <v>348.99</v>
      </c>
      <c r="P92" s="7">
        <v>319.3371777476255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334.79</v>
      </c>
      <c r="X92" s="7">
        <v>0</v>
      </c>
      <c r="Y92" s="7">
        <v>0</v>
      </c>
      <c r="Z92" s="7">
        <v>261.48</v>
      </c>
      <c r="AA92" s="8">
        <v>257.19</v>
      </c>
    </row>
    <row r="93" spans="1:27" x14ac:dyDescent="0.25">
      <c r="B93" s="62"/>
      <c r="C93" s="6" t="s">
        <v>27</v>
      </c>
      <c r="D93" s="7">
        <v>54.148169522091983</v>
      </c>
      <c r="E93" s="7">
        <v>75.89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113.28999999999999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110.59</v>
      </c>
      <c r="R93" s="7">
        <v>110.72</v>
      </c>
      <c r="S93" s="7">
        <v>78.348130174136443</v>
      </c>
      <c r="T93" s="7">
        <v>67.52</v>
      </c>
      <c r="U93" s="7">
        <v>124.44999999999999</v>
      </c>
      <c r="V93" s="7">
        <v>124.04</v>
      </c>
      <c r="W93" s="7">
        <v>0</v>
      </c>
      <c r="X93" s="7">
        <v>101.9</v>
      </c>
      <c r="Y93" s="7">
        <v>92.910000000000011</v>
      </c>
      <c r="Z93" s="7">
        <v>0</v>
      </c>
      <c r="AA93" s="8">
        <v>0</v>
      </c>
    </row>
    <row r="94" spans="1:27" x14ac:dyDescent="0.25">
      <c r="B94" s="62"/>
      <c r="C94" s="6" t="s">
        <v>28</v>
      </c>
      <c r="D94" s="7">
        <v>0</v>
      </c>
      <c r="E94" s="7">
        <v>0</v>
      </c>
      <c r="F94" s="7">
        <v>78.91</v>
      </c>
      <c r="G94" s="7">
        <v>77.62</v>
      </c>
      <c r="H94" s="7">
        <v>78.17</v>
      </c>
      <c r="I94" s="7">
        <v>78.06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3"/>
      <c r="C95" s="9" t="s">
        <v>29</v>
      </c>
      <c r="D95" s="10">
        <v>0</v>
      </c>
      <c r="E95" s="10">
        <v>0</v>
      </c>
      <c r="F95" s="10">
        <v>236.73</v>
      </c>
      <c r="G95" s="10">
        <v>232.86</v>
      </c>
      <c r="H95" s="10">
        <v>234.51</v>
      </c>
      <c r="I95" s="10">
        <v>234.18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1" t="s">
        <v>64</v>
      </c>
      <c r="C96" s="6" t="s">
        <v>26</v>
      </c>
      <c r="D96" s="7">
        <v>220.91369330453566</v>
      </c>
      <c r="E96" s="7">
        <v>208.65500000000003</v>
      </c>
      <c r="F96" s="7">
        <v>208.71</v>
      </c>
      <c r="G96" s="7">
        <v>200.49</v>
      </c>
      <c r="H96" s="7">
        <v>200.44</v>
      </c>
      <c r="I96" s="7">
        <v>230.96812182741118</v>
      </c>
      <c r="J96" s="7">
        <v>261.01372958850425</v>
      </c>
      <c r="K96" s="7">
        <v>292.33090051862331</v>
      </c>
      <c r="L96" s="7">
        <v>348.25090794451455</v>
      </c>
      <c r="M96" s="7">
        <v>349.7772369546621</v>
      </c>
      <c r="N96" s="7">
        <v>338.08561671763511</v>
      </c>
      <c r="O96" s="7">
        <v>331.22066469719346</v>
      </c>
      <c r="P96" s="7">
        <v>311.41264908600533</v>
      </c>
      <c r="Q96" s="7">
        <v>314.57</v>
      </c>
      <c r="R96" s="7">
        <v>327.84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332.84000000000003</v>
      </c>
      <c r="Y96" s="7">
        <v>291.83</v>
      </c>
      <c r="Z96" s="7">
        <v>257.40975845410628</v>
      </c>
      <c r="AA96" s="8">
        <v>225.07232531500577</v>
      </c>
    </row>
    <row r="97" spans="1:27" x14ac:dyDescent="0.25">
      <c r="B97" s="62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65.989999999999995</v>
      </c>
      <c r="T97" s="7">
        <v>112.29</v>
      </c>
      <c r="U97" s="7">
        <v>125.00000000000001</v>
      </c>
      <c r="V97" s="7">
        <v>125</v>
      </c>
      <c r="W97" s="7">
        <v>117.4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2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3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1" t="s">
        <v>65</v>
      </c>
      <c r="C100" s="6" t="s">
        <v>26</v>
      </c>
      <c r="D100" s="7">
        <v>204.05195121951223</v>
      </c>
      <c r="E100" s="7">
        <v>200.99961538461537</v>
      </c>
      <c r="F100" s="7">
        <v>0</v>
      </c>
      <c r="G100" s="7">
        <v>0</v>
      </c>
      <c r="H100" s="7">
        <v>0</v>
      </c>
      <c r="I100" s="7">
        <v>225.56</v>
      </c>
      <c r="J100" s="7">
        <v>236.6780530973451</v>
      </c>
      <c r="K100" s="7">
        <v>261.31865107913666</v>
      </c>
      <c r="L100" s="7">
        <v>312.67359269932757</v>
      </c>
      <c r="M100" s="7">
        <v>309.7712060011541</v>
      </c>
      <c r="N100" s="7">
        <v>285.90391992761823</v>
      </c>
      <c r="O100" s="7">
        <v>271.59293344637558</v>
      </c>
      <c r="P100" s="7">
        <v>265.20160717622872</v>
      </c>
      <c r="Q100" s="7">
        <v>250.10234354880248</v>
      </c>
      <c r="R100" s="7">
        <v>254.44636419001213</v>
      </c>
      <c r="S100" s="7">
        <v>276.05227874933763</v>
      </c>
      <c r="T100" s="7">
        <v>277.09961947530138</v>
      </c>
      <c r="U100" s="7">
        <v>284.47935720844805</v>
      </c>
      <c r="V100" s="7">
        <v>278.97853658536587</v>
      </c>
      <c r="W100" s="7">
        <v>302.25</v>
      </c>
      <c r="X100" s="7">
        <v>241.98587703435808</v>
      </c>
      <c r="Y100" s="7">
        <v>219.0761904761905</v>
      </c>
      <c r="Z100" s="7">
        <v>218.78403600900228</v>
      </c>
      <c r="AA100" s="8">
        <v>207.96067761806984</v>
      </c>
    </row>
    <row r="101" spans="1:27" x14ac:dyDescent="0.25">
      <c r="B101" s="62"/>
      <c r="C101" s="6" t="s">
        <v>27</v>
      </c>
      <c r="D101" s="7">
        <v>0</v>
      </c>
      <c r="E101" s="7">
        <v>0</v>
      </c>
      <c r="F101" s="7">
        <v>79.09</v>
      </c>
      <c r="G101" s="7">
        <v>77.05</v>
      </c>
      <c r="H101" s="7">
        <v>76.099999999999994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2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3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1" t="s">
        <v>66</v>
      </c>
      <c r="C104" s="6" t="s">
        <v>26</v>
      </c>
      <c r="D104" s="7">
        <v>201.4469887076537</v>
      </c>
      <c r="E104" s="7">
        <v>212.69</v>
      </c>
      <c r="F104" s="7">
        <v>207.3</v>
      </c>
      <c r="G104" s="7">
        <v>0</v>
      </c>
      <c r="H104" s="7">
        <v>0</v>
      </c>
      <c r="I104" s="7">
        <v>0</v>
      </c>
      <c r="J104" s="7">
        <v>248.27</v>
      </c>
      <c r="K104" s="7">
        <v>280.27999999999997</v>
      </c>
      <c r="L104" s="7">
        <v>280.60456173069753</v>
      </c>
      <c r="M104" s="7">
        <v>305.13</v>
      </c>
      <c r="N104" s="7">
        <v>268.8840204865557</v>
      </c>
      <c r="O104" s="7">
        <v>266.61947019867551</v>
      </c>
      <c r="P104" s="7">
        <v>257.30487974766726</v>
      </c>
      <c r="Q104" s="7">
        <v>241.70777727750263</v>
      </c>
      <c r="R104" s="7">
        <v>234.49019627085377</v>
      </c>
      <c r="S104" s="7">
        <v>229.71282051282049</v>
      </c>
      <c r="T104" s="7">
        <v>273.18</v>
      </c>
      <c r="U104" s="7">
        <v>256.31572452229295</v>
      </c>
      <c r="V104" s="7">
        <v>245.83176470588236</v>
      </c>
      <c r="W104" s="7">
        <v>235.25590909090909</v>
      </c>
      <c r="X104" s="7">
        <v>233.60257142857142</v>
      </c>
      <c r="Y104" s="7">
        <v>204.41120576031244</v>
      </c>
      <c r="Z104" s="7">
        <v>0</v>
      </c>
      <c r="AA104" s="8">
        <v>206.78999999999996</v>
      </c>
    </row>
    <row r="105" spans="1:27" x14ac:dyDescent="0.25">
      <c r="B105" s="62"/>
      <c r="C105" s="6" t="s">
        <v>27</v>
      </c>
      <c r="D105" s="7">
        <v>0</v>
      </c>
      <c r="E105" s="7">
        <v>0</v>
      </c>
      <c r="F105" s="7">
        <v>0</v>
      </c>
      <c r="G105" s="7">
        <v>67.819999999999993</v>
      </c>
      <c r="H105" s="7">
        <v>67.989999999999995</v>
      </c>
      <c r="I105" s="7">
        <v>71.58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76.429999999999993</v>
      </c>
      <c r="AA105" s="8">
        <v>0</v>
      </c>
    </row>
    <row r="106" spans="1:27" x14ac:dyDescent="0.25">
      <c r="B106" s="62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3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1" t="s">
        <v>67</v>
      </c>
      <c r="C108" s="6" t="s">
        <v>26</v>
      </c>
      <c r="D108" s="7">
        <v>177.14811506434518</v>
      </c>
      <c r="E108" s="7">
        <v>183.1978947368421</v>
      </c>
      <c r="F108" s="7">
        <v>198.40999999999997</v>
      </c>
      <c r="G108" s="7">
        <v>0</v>
      </c>
      <c r="H108" s="7">
        <v>0</v>
      </c>
      <c r="I108" s="7">
        <v>0</v>
      </c>
      <c r="J108" s="7">
        <v>229.01</v>
      </c>
      <c r="K108" s="7">
        <v>264.15000000000003</v>
      </c>
      <c r="L108" s="7">
        <v>292.5</v>
      </c>
      <c r="M108" s="7">
        <v>258.93183673469389</v>
      </c>
      <c r="N108" s="7">
        <v>253.46413793103446</v>
      </c>
      <c r="O108" s="7">
        <v>246.94242424242427</v>
      </c>
      <c r="P108" s="7">
        <v>237.95222222222219</v>
      </c>
      <c r="Q108" s="7">
        <v>233.96666666666664</v>
      </c>
      <c r="R108" s="7">
        <v>235.92235294117646</v>
      </c>
      <c r="S108" s="7">
        <v>0</v>
      </c>
      <c r="T108" s="7">
        <v>244.37529411764706</v>
      </c>
      <c r="U108" s="7">
        <v>297.07999999999993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2"/>
      <c r="C109" s="6" t="s">
        <v>27</v>
      </c>
      <c r="D109" s="7">
        <v>0</v>
      </c>
      <c r="E109" s="7">
        <v>0</v>
      </c>
      <c r="F109" s="7">
        <v>0</v>
      </c>
      <c r="G109" s="7">
        <v>62.45</v>
      </c>
      <c r="H109" s="7">
        <v>66.77</v>
      </c>
      <c r="I109" s="7">
        <v>41.9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92.5</v>
      </c>
      <c r="T109" s="7">
        <v>0</v>
      </c>
      <c r="U109" s="7">
        <v>0</v>
      </c>
      <c r="V109" s="7">
        <v>100.35</v>
      </c>
      <c r="W109" s="7">
        <v>97.55</v>
      </c>
      <c r="X109" s="7">
        <v>91.56</v>
      </c>
      <c r="Y109" s="7">
        <v>83.649999999999991</v>
      </c>
      <c r="Z109" s="7">
        <v>81.47</v>
      </c>
      <c r="AA109" s="8">
        <v>41.924999999999997</v>
      </c>
    </row>
    <row r="110" spans="1:27" x14ac:dyDescent="0.25">
      <c r="B110" s="62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3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1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241.27999999999997</v>
      </c>
      <c r="N112" s="7">
        <v>0</v>
      </c>
      <c r="O112" s="7">
        <v>237.32999999999998</v>
      </c>
      <c r="P112" s="7">
        <v>227.76</v>
      </c>
      <c r="Q112" s="7">
        <v>0</v>
      </c>
      <c r="R112" s="7">
        <v>0</v>
      </c>
      <c r="S112" s="7">
        <v>0</v>
      </c>
      <c r="T112" s="7">
        <v>231.40999999999997</v>
      </c>
      <c r="U112" s="7">
        <v>226.91661994393269</v>
      </c>
      <c r="V112" s="7">
        <v>264.60000000000002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2"/>
      <c r="C113" s="6" t="s">
        <v>27</v>
      </c>
      <c r="D113" s="7">
        <v>41.99</v>
      </c>
      <c r="E113" s="7">
        <v>44.21491754122939</v>
      </c>
      <c r="F113" s="7">
        <v>40.987222222222222</v>
      </c>
      <c r="G113" s="7">
        <v>39.439770992366419</v>
      </c>
      <c r="H113" s="7">
        <v>48.626422447388926</v>
      </c>
      <c r="I113" s="7">
        <v>48.433514099783089</v>
      </c>
      <c r="J113" s="7">
        <v>41.437130695254609</v>
      </c>
      <c r="K113" s="7">
        <v>41.72354838709677</v>
      </c>
      <c r="L113" s="7">
        <v>43.646521739130435</v>
      </c>
      <c r="M113" s="7">
        <v>0</v>
      </c>
      <c r="N113" s="7">
        <v>81.16</v>
      </c>
      <c r="O113" s="7">
        <v>0</v>
      </c>
      <c r="P113" s="7">
        <v>0</v>
      </c>
      <c r="Q113" s="7">
        <v>48.647757009345796</v>
      </c>
      <c r="R113" s="7">
        <v>59.506278843028916</v>
      </c>
      <c r="S113" s="7">
        <v>44.54</v>
      </c>
      <c r="T113" s="7">
        <v>0</v>
      </c>
      <c r="U113" s="7">
        <v>0</v>
      </c>
      <c r="V113" s="7">
        <v>0</v>
      </c>
      <c r="W113" s="7">
        <v>83.129999999999981</v>
      </c>
      <c r="X113" s="7">
        <v>75.650000000000006</v>
      </c>
      <c r="Y113" s="7">
        <v>73.19</v>
      </c>
      <c r="Z113" s="7">
        <v>52.862734307824596</v>
      </c>
      <c r="AA113" s="8">
        <v>49.188169172404102</v>
      </c>
    </row>
    <row r="114" spans="1:27" x14ac:dyDescent="0.25">
      <c r="B114" s="62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3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1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190.53000000000003</v>
      </c>
      <c r="P116" s="7">
        <v>171.89305663304887</v>
      </c>
      <c r="Q116" s="7">
        <v>156.99312632922158</v>
      </c>
      <c r="R116" s="7">
        <v>161.23056217114373</v>
      </c>
      <c r="S116" s="7">
        <v>170.55063330727128</v>
      </c>
      <c r="T116" s="7">
        <v>191.51759148006553</v>
      </c>
      <c r="U116" s="7">
        <v>253.91</v>
      </c>
      <c r="V116" s="7">
        <v>293.27</v>
      </c>
      <c r="W116" s="7">
        <v>0</v>
      </c>
      <c r="X116" s="7">
        <v>329.15999999999997</v>
      </c>
      <c r="Y116" s="7">
        <v>270.36</v>
      </c>
      <c r="Z116" s="7">
        <v>262.94</v>
      </c>
      <c r="AA116" s="8">
        <v>183.64344827586206</v>
      </c>
    </row>
    <row r="117" spans="1:27" x14ac:dyDescent="0.25">
      <c r="B117" s="62"/>
      <c r="C117" s="6" t="s">
        <v>27</v>
      </c>
      <c r="D117" s="7">
        <v>52.11694072657744</v>
      </c>
      <c r="E117" s="7">
        <v>40.44327137546469</v>
      </c>
      <c r="F117" s="7">
        <v>35.254634146341466</v>
      </c>
      <c r="G117" s="7">
        <v>51.92</v>
      </c>
      <c r="H117" s="7">
        <v>53.96</v>
      </c>
      <c r="I117" s="7">
        <v>64.45</v>
      </c>
      <c r="J117" s="7">
        <v>69.06</v>
      </c>
      <c r="K117" s="7">
        <v>48.688369339094258</v>
      </c>
      <c r="L117" s="7">
        <v>47.562530120481924</v>
      </c>
      <c r="M117" s="7">
        <v>50.722416350749953</v>
      </c>
      <c r="N117" s="7">
        <v>39.126666666666672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98.689999999999984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62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3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1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376.50000000000006</v>
      </c>
      <c r="L120" s="7">
        <v>339.63</v>
      </c>
      <c r="M120" s="7">
        <v>0</v>
      </c>
      <c r="N120" s="7">
        <v>329.54238095238094</v>
      </c>
      <c r="O120" s="7">
        <v>301.8823577873676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2"/>
      <c r="C121" s="6" t="s">
        <v>27</v>
      </c>
      <c r="D121" s="7">
        <v>55.915103300241498</v>
      </c>
      <c r="E121" s="7">
        <v>42.274416243654827</v>
      </c>
      <c r="F121" s="7">
        <v>39.57</v>
      </c>
      <c r="G121" s="7">
        <v>26.4</v>
      </c>
      <c r="H121" s="7">
        <v>41.28</v>
      </c>
      <c r="I121" s="7">
        <v>88.73</v>
      </c>
      <c r="J121" s="7">
        <v>111.74</v>
      </c>
      <c r="K121" s="7">
        <v>0</v>
      </c>
      <c r="L121" s="7">
        <v>0</v>
      </c>
      <c r="M121" s="7">
        <v>127.68999999999998</v>
      </c>
      <c r="N121" s="7">
        <v>0</v>
      </c>
      <c r="O121" s="7">
        <v>0</v>
      </c>
      <c r="P121" s="7">
        <v>118.98999999999998</v>
      </c>
      <c r="Q121" s="7">
        <v>100.08674188998589</v>
      </c>
      <c r="R121" s="7">
        <v>69.816930091185398</v>
      </c>
      <c r="S121" s="7">
        <v>91.374444231138426</v>
      </c>
      <c r="T121" s="7">
        <v>85.525331932037133</v>
      </c>
      <c r="U121" s="7">
        <v>71.393854411271377</v>
      </c>
      <c r="V121" s="7">
        <v>78.78934023285899</v>
      </c>
      <c r="W121" s="7">
        <v>57.772976245924546</v>
      </c>
      <c r="X121" s="7">
        <v>78.714848484848474</v>
      </c>
      <c r="Y121" s="7">
        <v>68.946285983954695</v>
      </c>
      <c r="Z121" s="7">
        <v>50.955000000000005</v>
      </c>
      <c r="AA121" s="8">
        <v>36.272905982905982</v>
      </c>
    </row>
    <row r="122" spans="1:27" x14ac:dyDescent="0.25">
      <c r="B122" s="62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3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1" t="s">
        <v>71</v>
      </c>
      <c r="C124" s="6" t="s">
        <v>26</v>
      </c>
      <c r="D124" s="7">
        <v>146.70653846153846</v>
      </c>
      <c r="E124" s="7">
        <v>155.78</v>
      </c>
      <c r="F124" s="7">
        <v>0</v>
      </c>
      <c r="G124" s="7">
        <v>0</v>
      </c>
      <c r="H124" s="7">
        <v>0</v>
      </c>
      <c r="I124" s="7">
        <v>0</v>
      </c>
      <c r="J124" s="7">
        <v>220.38</v>
      </c>
      <c r="K124" s="7">
        <v>271.07</v>
      </c>
      <c r="L124" s="7">
        <v>295.44</v>
      </c>
      <c r="M124" s="7">
        <v>0</v>
      </c>
      <c r="N124" s="7">
        <v>0</v>
      </c>
      <c r="O124" s="7">
        <v>219.89</v>
      </c>
      <c r="P124" s="7">
        <v>198.58863928112967</v>
      </c>
      <c r="Q124" s="7">
        <v>191.39500000000001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8">
        <v>0</v>
      </c>
    </row>
    <row r="125" spans="1:27" x14ac:dyDescent="0.25">
      <c r="B125" s="62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85.779999999999987</v>
      </c>
      <c r="N125" s="7">
        <v>83.989999999999981</v>
      </c>
      <c r="O125" s="7">
        <v>0</v>
      </c>
      <c r="P125" s="7">
        <v>0</v>
      </c>
      <c r="Q125" s="7">
        <v>0</v>
      </c>
      <c r="R125" s="7">
        <v>76.66</v>
      </c>
      <c r="S125" s="7">
        <v>51.708381112984817</v>
      </c>
      <c r="T125" s="7">
        <v>56.659999999999989</v>
      </c>
      <c r="U125" s="7">
        <v>68.680000000000007</v>
      </c>
      <c r="V125" s="7">
        <v>78.192614707730996</v>
      </c>
      <c r="W125" s="7">
        <v>104.78999999999999</v>
      </c>
      <c r="X125" s="7">
        <v>86.28</v>
      </c>
      <c r="Y125" s="7">
        <v>72.25</v>
      </c>
      <c r="Z125" s="7">
        <v>60.83</v>
      </c>
      <c r="AA125" s="8">
        <v>49.35</v>
      </c>
    </row>
    <row r="126" spans="1:27" x14ac:dyDescent="0.25">
      <c r="B126" s="62"/>
      <c r="C126" s="6" t="s">
        <v>28</v>
      </c>
      <c r="D126" s="7">
        <v>0</v>
      </c>
      <c r="E126" s="7">
        <v>0</v>
      </c>
      <c r="F126" s="7">
        <v>52.26</v>
      </c>
      <c r="G126" s="7">
        <v>52.47</v>
      </c>
      <c r="H126" s="7">
        <v>56.85</v>
      </c>
      <c r="I126" s="7">
        <v>58.06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4"/>
      <c r="C127" s="12" t="s">
        <v>29</v>
      </c>
      <c r="D127" s="13">
        <v>0</v>
      </c>
      <c r="E127" s="13">
        <v>0</v>
      </c>
      <c r="F127" s="13">
        <v>156.77000000000001</v>
      </c>
      <c r="G127" s="13">
        <v>157.4</v>
      </c>
      <c r="H127" s="13">
        <v>170.54</v>
      </c>
      <c r="I127" s="13">
        <v>174.17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1036-8C73-4494-BDED-F85749C7C258}">
  <sheetPr codeName="Sheet16"/>
  <dimension ref="A1:G131"/>
  <sheetViews>
    <sheetView workbookViewId="0">
      <selection activeCell="D28" sqref="D28: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01.01.2023</v>
      </c>
      <c r="B2" s="20" t="s">
        <v>34</v>
      </c>
      <c r="C2" s="20">
        <v>1</v>
      </c>
      <c r="D2" s="21">
        <v>61.493200000000002</v>
      </c>
    </row>
    <row r="3" spans="1:5" ht="15" customHeight="1" thickTop="1" thickBot="1" x14ac:dyDescent="0.3">
      <c r="A3" s="19" t="str">
        <f>'Angazirana aFRR energija'!B5</f>
        <v>02.01.2023</v>
      </c>
      <c r="B3" s="20" t="s">
        <v>34</v>
      </c>
      <c r="C3" s="20">
        <v>1</v>
      </c>
      <c r="D3" s="21">
        <v>61.493200000000002</v>
      </c>
    </row>
    <row r="4" spans="1:5" ht="15.75" customHeight="1" thickTop="1" thickBot="1" x14ac:dyDescent="0.3">
      <c r="A4" s="19" t="str">
        <f>'Angazirana aFRR energija'!B6</f>
        <v>03.01.2023</v>
      </c>
      <c r="B4" s="20" t="s">
        <v>34</v>
      </c>
      <c r="C4" s="20">
        <v>1</v>
      </c>
      <c r="D4" s="21">
        <v>61.493200000000002</v>
      </c>
    </row>
    <row r="5" spans="1:5" ht="15" customHeight="1" thickTop="1" thickBot="1" x14ac:dyDescent="0.3">
      <c r="A5" s="19" t="str">
        <f>'Angazirana aFRR energija'!B7</f>
        <v>04.01.2023</v>
      </c>
      <c r="B5" s="20" t="s">
        <v>34</v>
      </c>
      <c r="C5" s="20">
        <v>1</v>
      </c>
      <c r="D5" s="21">
        <v>61.493600000000001</v>
      </c>
    </row>
    <row r="6" spans="1:5" ht="15" customHeight="1" thickTop="1" thickBot="1" x14ac:dyDescent="0.3">
      <c r="A6" s="19" t="str">
        <f>'Angazirana aFRR energija'!B8</f>
        <v>05.01.2023</v>
      </c>
      <c r="B6" s="20" t="s">
        <v>34</v>
      </c>
      <c r="C6" s="20">
        <v>1</v>
      </c>
      <c r="D6" s="21">
        <v>61.4925</v>
      </c>
    </row>
    <row r="7" spans="1:5" ht="15" customHeight="1" thickTop="1" thickBot="1" x14ac:dyDescent="0.3">
      <c r="A7" s="19" t="str">
        <f>'Angazirana aFRR energija'!B9</f>
        <v>06.01.2023</v>
      </c>
      <c r="B7" s="20" t="s">
        <v>34</v>
      </c>
      <c r="C7" s="20">
        <v>1</v>
      </c>
      <c r="D7" s="21">
        <v>61.493499999999997</v>
      </c>
    </row>
    <row r="8" spans="1:5" ht="15.75" customHeight="1" thickTop="1" thickBot="1" x14ac:dyDescent="0.3">
      <c r="A8" s="19" t="str">
        <f>'Angazirana aFRR energija'!B10</f>
        <v>07.01.2023</v>
      </c>
      <c r="B8" s="20" t="s">
        <v>34</v>
      </c>
      <c r="C8" s="20">
        <v>1</v>
      </c>
      <c r="D8" s="21">
        <v>61.493499999999997</v>
      </c>
    </row>
    <row r="9" spans="1:5" ht="15" customHeight="1" thickTop="1" thickBot="1" x14ac:dyDescent="0.3">
      <c r="A9" s="19" t="str">
        <f>'Angazirana aFRR energija'!B11</f>
        <v>08.01.2023</v>
      </c>
      <c r="B9" s="20" t="s">
        <v>34</v>
      </c>
      <c r="C9" s="20">
        <v>1</v>
      </c>
      <c r="D9" s="21">
        <v>61.493499999999997</v>
      </c>
    </row>
    <row r="10" spans="1:5" ht="15" customHeight="1" thickTop="1" thickBot="1" x14ac:dyDescent="0.3">
      <c r="A10" s="19" t="str">
        <f>'Angazirana aFRR energija'!B12</f>
        <v>09.01.2023</v>
      </c>
      <c r="B10" s="20" t="s">
        <v>34</v>
      </c>
      <c r="C10" s="20">
        <v>1</v>
      </c>
      <c r="D10" s="21">
        <v>61.493499999999997</v>
      </c>
    </row>
    <row r="11" spans="1:5" ht="15" customHeight="1" thickTop="1" thickBot="1" x14ac:dyDescent="0.3">
      <c r="A11" s="19" t="str">
        <f>'Angazirana aFRR energija'!B13</f>
        <v>10.01.2023</v>
      </c>
      <c r="B11" s="20" t="s">
        <v>34</v>
      </c>
      <c r="C11" s="20">
        <v>1</v>
      </c>
      <c r="D11" s="21">
        <v>61.499099999999999</v>
      </c>
    </row>
    <row r="12" spans="1:5" ht="15.75" customHeight="1" thickTop="1" thickBot="1" x14ac:dyDescent="0.3">
      <c r="A12" s="19" t="str">
        <f>'Angazirana aFRR energija'!B14</f>
        <v>11.01.2023</v>
      </c>
      <c r="B12" s="20" t="s">
        <v>34</v>
      </c>
      <c r="C12" s="20">
        <v>1</v>
      </c>
      <c r="D12" s="21">
        <v>61.517200000000003</v>
      </c>
    </row>
    <row r="13" spans="1:5" ht="15" customHeight="1" thickTop="1" thickBot="1" x14ac:dyDescent="0.3">
      <c r="A13" s="19" t="str">
        <f>'Angazirana aFRR energija'!B15</f>
        <v>12.01.2023</v>
      </c>
      <c r="B13" s="20" t="s">
        <v>34</v>
      </c>
      <c r="C13" s="20">
        <v>1</v>
      </c>
      <c r="D13" s="21">
        <v>61.567900000000002</v>
      </c>
    </row>
    <row r="14" spans="1:5" ht="15" customHeight="1" thickTop="1" thickBot="1" x14ac:dyDescent="0.3">
      <c r="A14" s="19" t="str">
        <f>'Angazirana aFRR energija'!B16</f>
        <v>13.01.2023</v>
      </c>
      <c r="B14" s="20" t="s">
        <v>34</v>
      </c>
      <c r="C14" s="20">
        <v>1</v>
      </c>
      <c r="D14" s="21">
        <v>61.628</v>
      </c>
    </row>
    <row r="15" spans="1:5" ht="15" customHeight="1" thickTop="1" thickBot="1" x14ac:dyDescent="0.3">
      <c r="A15" s="19" t="str">
        <f>'Angazirana aFRR energija'!B17</f>
        <v>14.01.2023</v>
      </c>
      <c r="B15" s="20" t="s">
        <v>34</v>
      </c>
      <c r="C15" s="20">
        <v>1</v>
      </c>
      <c r="D15" s="21">
        <v>61.695</v>
      </c>
    </row>
    <row r="16" spans="1:5" ht="15.75" customHeight="1" thickTop="1" thickBot="1" x14ac:dyDescent="0.3">
      <c r="A16" s="19" t="str">
        <f>'Angazirana aFRR energija'!B18</f>
        <v>15.01.2023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16.01.2023</v>
      </c>
      <c r="B17" s="20" t="s">
        <v>34</v>
      </c>
      <c r="C17" s="20">
        <v>1</v>
      </c>
      <c r="D17" s="21">
        <v>61.695</v>
      </c>
    </row>
    <row r="18" spans="1:4" ht="15" customHeight="1" thickTop="1" thickBot="1" x14ac:dyDescent="0.3">
      <c r="A18" s="19" t="str">
        <f>'Angazirana aFRR energija'!B20</f>
        <v>17.01.2023</v>
      </c>
      <c r="B18" s="20" t="s">
        <v>34</v>
      </c>
      <c r="C18" s="20">
        <v>1</v>
      </c>
      <c r="D18" s="21">
        <v>61.695300000000003</v>
      </c>
    </row>
    <row r="19" spans="1:4" ht="15" customHeight="1" thickTop="1" thickBot="1" x14ac:dyDescent="0.3">
      <c r="A19" s="19" t="str">
        <f>'Angazirana aFRR energija'!B21</f>
        <v>18.01.2023</v>
      </c>
      <c r="B19" s="20" t="s">
        <v>34</v>
      </c>
      <c r="C19" s="20">
        <v>1</v>
      </c>
      <c r="D19" s="21">
        <v>61.694899999999997</v>
      </c>
    </row>
    <row r="20" spans="1:4" ht="15.75" customHeight="1" thickTop="1" thickBot="1" x14ac:dyDescent="0.3">
      <c r="A20" s="19" t="str">
        <f>'Angazirana aFRR energija'!B22</f>
        <v>19.01.2023</v>
      </c>
      <c r="B20" s="20" t="s">
        <v>34</v>
      </c>
      <c r="C20" s="20">
        <v>1</v>
      </c>
      <c r="D20" s="21">
        <v>61.694699999999997</v>
      </c>
    </row>
    <row r="21" spans="1:4" ht="15" customHeight="1" thickTop="1" thickBot="1" x14ac:dyDescent="0.3">
      <c r="A21" s="19" t="str">
        <f>'Angazirana aFRR energija'!B23</f>
        <v>20.01.2023</v>
      </c>
      <c r="B21" s="20" t="s">
        <v>34</v>
      </c>
      <c r="C21" s="20">
        <v>1</v>
      </c>
      <c r="D21" s="21">
        <v>61.694699999999997</v>
      </c>
    </row>
    <row r="22" spans="1:4" ht="15.75" customHeight="1" thickTop="1" thickBot="1" x14ac:dyDescent="0.3">
      <c r="A22" s="19" t="str">
        <f>'Angazirana aFRR energija'!B24</f>
        <v>21.01.2023</v>
      </c>
      <c r="B22" s="20" t="s">
        <v>34</v>
      </c>
      <c r="C22" s="20">
        <v>1</v>
      </c>
      <c r="D22" s="21">
        <v>61.694899999999997</v>
      </c>
    </row>
    <row r="23" spans="1:4" ht="15" customHeight="1" thickTop="1" thickBot="1" x14ac:dyDescent="0.3">
      <c r="A23" s="19" t="str">
        <f>'Angazirana aFRR energija'!B25</f>
        <v>22.01.2023</v>
      </c>
      <c r="B23" s="20" t="s">
        <v>34</v>
      </c>
      <c r="C23" s="20">
        <v>1</v>
      </c>
      <c r="D23" s="21">
        <v>61.694899999999997</v>
      </c>
    </row>
    <row r="24" spans="1:4" ht="15.75" customHeight="1" thickTop="1" thickBot="1" x14ac:dyDescent="0.3">
      <c r="A24" s="19" t="str">
        <f>'Angazirana aFRR energija'!B26</f>
        <v>23.01.2023</v>
      </c>
      <c r="B24" s="20" t="s">
        <v>34</v>
      </c>
      <c r="C24" s="20">
        <v>1</v>
      </c>
      <c r="D24" s="21">
        <v>61.694899999999997</v>
      </c>
    </row>
    <row r="25" spans="1:4" ht="15" customHeight="1" thickTop="1" thickBot="1" x14ac:dyDescent="0.3">
      <c r="A25" s="19" t="str">
        <f>'Angazirana aFRR energija'!B27</f>
        <v>24.01.2023</v>
      </c>
      <c r="B25" s="20" t="s">
        <v>34</v>
      </c>
      <c r="C25" s="20">
        <v>1</v>
      </c>
      <c r="D25" s="21">
        <v>61.695</v>
      </c>
    </row>
    <row r="26" spans="1:4" ht="15" customHeight="1" thickTop="1" thickBot="1" x14ac:dyDescent="0.3">
      <c r="A26" s="19" t="str">
        <f>'Angazirana aFRR energija'!B28</f>
        <v>25.01.2023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26.01.2023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27.01.2023</v>
      </c>
      <c r="B28" s="20" t="s">
        <v>34</v>
      </c>
      <c r="C28" s="20">
        <v>1</v>
      </c>
      <c r="D28" s="21">
        <v>61.694800000000001</v>
      </c>
    </row>
    <row r="29" spans="1:4" ht="17.25" thickTop="1" thickBot="1" x14ac:dyDescent="0.3">
      <c r="A29" s="19" t="str">
        <f>'Angazirana aFRR energija'!B31</f>
        <v>28.01.2023</v>
      </c>
      <c r="B29" s="20" t="s">
        <v>34</v>
      </c>
      <c r="C29" s="20">
        <v>1</v>
      </c>
      <c r="D29" s="21">
        <v>61.694800000000001</v>
      </c>
    </row>
    <row r="30" spans="1:4" ht="17.25" thickTop="1" thickBot="1" x14ac:dyDescent="0.3">
      <c r="A30" s="19" t="str">
        <f>'Angazirana aFRR energija'!B32</f>
        <v>29.01.2023</v>
      </c>
      <c r="B30" s="20" t="s">
        <v>34</v>
      </c>
      <c r="C30" s="20">
        <v>1</v>
      </c>
      <c r="D30" s="21">
        <v>61.694800000000001</v>
      </c>
    </row>
    <row r="31" spans="1:4" ht="17.25" thickTop="1" thickBot="1" x14ac:dyDescent="0.3">
      <c r="A31" s="19" t="str">
        <f>'Angazirana aFRR energija'!B33</f>
        <v>30.01.2023</v>
      </c>
      <c r="B31" s="20" t="s">
        <v>34</v>
      </c>
      <c r="C31" s="20">
        <v>1</v>
      </c>
      <c r="D31" s="21">
        <v>61.694800000000001</v>
      </c>
    </row>
    <row r="32" spans="1:4" ht="16.5" thickTop="1" x14ac:dyDescent="0.25">
      <c r="A32" s="22" t="str">
        <f>'Angazirana aFRR energija'!B34</f>
        <v>31.01.2023</v>
      </c>
      <c r="B32" s="23" t="s">
        <v>34</v>
      </c>
      <c r="C32" s="23">
        <v>1</v>
      </c>
      <c r="D32" s="21">
        <v>61.694800000000001</v>
      </c>
    </row>
    <row r="35" spans="7:7" x14ac:dyDescent="0.25">
      <c r="G35" s="1" t="s">
        <v>35</v>
      </c>
    </row>
    <row r="131" spans="5:5" x14ac:dyDescent="0.25">
      <c r="E131" s="2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266E-8BF0-48EC-85F8-857A58D630AE}">
  <sheetPr codeName="Sheet19">
    <pageSetUpPr fitToPage="1"/>
  </sheetPr>
  <dimension ref="B2:AA127"/>
  <sheetViews>
    <sheetView topLeftCell="A99" zoomScale="70" zoomScaleNormal="70" workbookViewId="0">
      <selection activeCell="D4" sqref="D4:AA63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5" t="s">
        <v>0</v>
      </c>
      <c r="C2" s="67" t="s">
        <v>1</v>
      </c>
      <c r="D2" s="69" t="s">
        <v>72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 ht="25.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5" t="s">
        <v>25</v>
      </c>
    </row>
    <row r="4" spans="2:27" ht="15.75" thickTop="1" x14ac:dyDescent="0.25">
      <c r="B4" s="61" t="str">
        <f>'Cena na poramnuvanje'!B4:B7</f>
        <v>01.01.2023</v>
      </c>
      <c r="C4" s="6" t="s">
        <v>26</v>
      </c>
      <c r="D4" s="26">
        <f>'Cena na poramnuvanje'!D4*'Sreden kurs'!$D$2</f>
        <v>1822.6584480000001</v>
      </c>
      <c r="E4" s="26">
        <f>'Cena na poramnuvanje'!E4*'Sreden kurs'!$D$2</f>
        <v>17.833027999999999</v>
      </c>
      <c r="F4" s="26">
        <f>'Cena na poramnuvanje'!F4*'Sreden kurs'!$D$2</f>
        <v>6.7642520000000008</v>
      </c>
      <c r="G4" s="26">
        <f>'Cena na poramnuvanje'!G4*'Sreden kurs'!$D$2</f>
        <v>1.2298640000000001</v>
      </c>
      <c r="H4" s="26">
        <f>'Cena na poramnuvanje'!H4*'Sreden kurs'!$D$2</f>
        <v>1.2298640000000001</v>
      </c>
      <c r="I4" s="26">
        <f>'Cena na poramnuvanje'!I4*'Sreden kurs'!$D$2</f>
        <v>1.2298640000000001</v>
      </c>
      <c r="J4" s="26">
        <f>'Cena na poramnuvanje'!J4*'Sreden kurs'!$D$2</f>
        <v>1.8447959999999999</v>
      </c>
      <c r="K4" s="26">
        <f>'Cena na poramnuvanje'!K4*'Sreden kurs'!$D$2</f>
        <v>0.69868617921146958</v>
      </c>
      <c r="L4" s="26">
        <f>'Cena na poramnuvanje'!L4*'Sreden kurs'!$D$2</f>
        <v>24.327464991658328</v>
      </c>
      <c r="M4" s="26">
        <f>'Cena na poramnuvanje'!M4*'Sreden kurs'!$D$2</f>
        <v>75.144690400000002</v>
      </c>
      <c r="N4" s="26">
        <f>'Cena na poramnuvanje'!N4*'Sreden kurs'!$D$2</f>
        <v>133.15558676784883</v>
      </c>
      <c r="O4" s="26">
        <f>'Cena na poramnuvanje'!O4*'Sreden kurs'!$D$2</f>
        <v>192.2383907051443</v>
      </c>
      <c r="P4" s="26">
        <f>'Cena na poramnuvanje'!P4*'Sreden kurs'!$D$2</f>
        <v>201.28017246420498</v>
      </c>
      <c r="Q4" s="26">
        <f>'Cena na poramnuvanje'!Q4*'Sreden kurs'!$D$2</f>
        <v>212.115512436655</v>
      </c>
      <c r="R4" s="26">
        <f>'Cena na poramnuvanje'!R4*'Sreden kurs'!$D$2</f>
        <v>825.74816612547238</v>
      </c>
      <c r="S4" s="26">
        <f>'Cena na poramnuvanje'!S4*'Sreden kurs'!$D$2</f>
        <v>1968.818892932856</v>
      </c>
      <c r="T4" s="26">
        <f>'Cena na poramnuvanje'!T4*'Sreden kurs'!$D$2</f>
        <v>3029.5729620353713</v>
      </c>
      <c r="U4" s="26">
        <f>'Cena na poramnuvanje'!U4*'Sreden kurs'!$D$2</f>
        <v>3839.7411899058438</v>
      </c>
      <c r="V4" s="26">
        <f>'Cena na poramnuvanje'!V4*'Sreden kurs'!$D$2</f>
        <v>4368.8493381044427</v>
      </c>
      <c r="W4" s="26">
        <f>'Cena na poramnuvanje'!W4*'Sreden kurs'!$D$2</f>
        <v>4573.5221149219078</v>
      </c>
      <c r="X4" s="26">
        <f>'Cena na poramnuvanje'!X4*'Sreden kurs'!$D$2</f>
        <v>4045.8207953014726</v>
      </c>
      <c r="Y4" s="26">
        <f>'Cena na poramnuvanje'!Y4*'Sreden kurs'!$D$2</f>
        <v>3600.0169399520355</v>
      </c>
      <c r="Z4" s="26">
        <f>'Cena na poramnuvanje'!Z4*'Sreden kurs'!$D$2</f>
        <v>3756.9946430820728</v>
      </c>
      <c r="AA4" s="27">
        <f>'Cena na poramnuvanje'!AA4*'Sreden kurs'!$D$2</f>
        <v>2866.5922855641943</v>
      </c>
    </row>
    <row r="5" spans="2:27" x14ac:dyDescent="0.25">
      <c r="B5" s="62"/>
      <c r="C5" s="6" t="s">
        <v>27</v>
      </c>
      <c r="D5" s="26">
        <f>'Cena na poramnuvanje'!D5*'Sreden kurs'!$D$2</f>
        <v>0</v>
      </c>
      <c r="E5" s="26">
        <f>'Cena na poramnuvanje'!E5*'Sreden kurs'!$D$2</f>
        <v>0</v>
      </c>
      <c r="F5" s="26">
        <f>'Cena na poramnuvanje'!F5*'Sreden kurs'!$D$2</f>
        <v>0</v>
      </c>
      <c r="G5" s="26">
        <f>'Cena na poramnuvanje'!G5*'Sreden kurs'!$D$2</f>
        <v>0</v>
      </c>
      <c r="H5" s="26">
        <f>'Cena na poramnuvanje'!H5*'Sreden kurs'!$D$2</f>
        <v>0</v>
      </c>
      <c r="I5" s="26">
        <f>'Cena na poramnuvanje'!I5*'Sreden kurs'!$D$2</f>
        <v>0</v>
      </c>
      <c r="J5" s="26">
        <f>'Cena na poramnuvanje'!J5*'Sreden kurs'!$D$2</f>
        <v>0</v>
      </c>
      <c r="K5" s="26">
        <f>'Cena na poramnuvanje'!K5*'Sreden kurs'!$D$2</f>
        <v>0</v>
      </c>
      <c r="L5" s="26">
        <f>'Cena na poramnuvanje'!L5*'Sreden kurs'!$D$2</f>
        <v>0</v>
      </c>
      <c r="M5" s="26">
        <f>'Cena na poramnuvanje'!M5*'Sreden kurs'!$D$2</f>
        <v>0</v>
      </c>
      <c r="N5" s="26">
        <f>'Cena na poramnuvanje'!N5*'Sreden kurs'!$D$2</f>
        <v>0</v>
      </c>
      <c r="O5" s="26">
        <f>'Cena na poramnuvanje'!O5*'Sreden kurs'!$D$2</f>
        <v>0</v>
      </c>
      <c r="P5" s="26">
        <f>'Cena na poramnuvanje'!P5*'Sreden kurs'!$D$2</f>
        <v>0</v>
      </c>
      <c r="Q5" s="26">
        <f>'Cena na poramnuvanje'!Q5*'Sreden kurs'!$D$2</f>
        <v>0</v>
      </c>
      <c r="R5" s="26">
        <f>'Cena na poramnuvanje'!R5*'Sreden kurs'!$D$2</f>
        <v>0</v>
      </c>
      <c r="S5" s="26">
        <f>'Cena na poramnuvanje'!S5*'Sreden kurs'!$D$2</f>
        <v>0</v>
      </c>
      <c r="T5" s="26">
        <f>'Cena na poramnuvanje'!T5*'Sreden kurs'!$D$2</f>
        <v>0</v>
      </c>
      <c r="U5" s="26">
        <f>'Cena na poramnuvanje'!U5*'Sreden kurs'!$D$2</f>
        <v>0</v>
      </c>
      <c r="V5" s="26">
        <f>'Cena na poramnuvanje'!V5*'Sreden kurs'!$D$2</f>
        <v>0</v>
      </c>
      <c r="W5" s="26">
        <f>'Cena na poramnuvanje'!W5*'Sreden kurs'!$D$2</f>
        <v>0</v>
      </c>
      <c r="X5" s="26">
        <f>'Cena na poramnuvanje'!X5*'Sreden kurs'!$D$2</f>
        <v>0</v>
      </c>
      <c r="Y5" s="26">
        <f>'Cena na poramnuvanje'!Y5*'Sreden kurs'!$D$2</f>
        <v>0</v>
      </c>
      <c r="Z5" s="26">
        <f>'Cena na poramnuvanje'!Z5*'Sreden kurs'!$D$2</f>
        <v>0</v>
      </c>
      <c r="AA5" s="27">
        <f>'Cena na poramnuvanje'!AA5*'Sreden kurs'!$D$2</f>
        <v>0</v>
      </c>
    </row>
    <row r="6" spans="2:27" x14ac:dyDescent="0.25">
      <c r="B6" s="62"/>
      <c r="C6" s="6" t="s">
        <v>28</v>
      </c>
      <c r="D6" s="26">
        <f>'Cena na poramnuvanje'!D6*'Sreden kurs'!$D$2</f>
        <v>0</v>
      </c>
      <c r="E6" s="26">
        <f>'Cena na poramnuvanje'!E6*'Sreden kurs'!$D$2</f>
        <v>0</v>
      </c>
      <c r="F6" s="26">
        <f>'Cena na poramnuvanje'!F6*'Sreden kurs'!$D$2</f>
        <v>0</v>
      </c>
      <c r="G6" s="26">
        <f>'Cena na poramnuvanje'!G6*'Sreden kurs'!$D$2</f>
        <v>0</v>
      </c>
      <c r="H6" s="26">
        <f>'Cena na poramnuvanje'!H6*'Sreden kurs'!$D$2</f>
        <v>0</v>
      </c>
      <c r="I6" s="26">
        <f>'Cena na poramnuvanje'!I6*'Sreden kurs'!$D$2</f>
        <v>0</v>
      </c>
      <c r="J6" s="26">
        <f>'Cena na poramnuvanje'!J6*'Sreden kurs'!$D$2</f>
        <v>0</v>
      </c>
      <c r="K6" s="26">
        <f>'Cena na poramnuvanje'!K6*'Sreden kurs'!$D$2</f>
        <v>0</v>
      </c>
      <c r="L6" s="26">
        <f>'Cena na poramnuvanje'!L6*'Sreden kurs'!$D$2</f>
        <v>0</v>
      </c>
      <c r="M6" s="26">
        <f>'Cena na poramnuvanje'!M6*'Sreden kurs'!$D$2</f>
        <v>0</v>
      </c>
      <c r="N6" s="26">
        <f>'Cena na poramnuvanje'!N6*'Sreden kurs'!$D$2</f>
        <v>0</v>
      </c>
      <c r="O6" s="26">
        <f>'Cena na poramnuvanje'!O6*'Sreden kurs'!$D$2</f>
        <v>0</v>
      </c>
      <c r="P6" s="26">
        <f>'Cena na poramnuvanje'!P6*'Sreden kurs'!$D$2</f>
        <v>0</v>
      </c>
      <c r="Q6" s="26">
        <f>'Cena na poramnuvanje'!Q6*'Sreden kurs'!$D$2</f>
        <v>0</v>
      </c>
      <c r="R6" s="26">
        <f>'Cena na poramnuvanje'!R6*'Sreden kurs'!$D$2</f>
        <v>0</v>
      </c>
      <c r="S6" s="26">
        <f>'Cena na poramnuvanje'!S6*'Sreden kurs'!$D$2</f>
        <v>0</v>
      </c>
      <c r="T6" s="26">
        <f>'Cena na poramnuvanje'!T6*'Sreden kurs'!$D$2</f>
        <v>0</v>
      </c>
      <c r="U6" s="26">
        <f>'Cena na poramnuvanje'!U6*'Sreden kurs'!$D$2</f>
        <v>0</v>
      </c>
      <c r="V6" s="26">
        <f>'Cena na poramnuvanje'!V6*'Sreden kurs'!$D$2</f>
        <v>0</v>
      </c>
      <c r="W6" s="26">
        <f>'Cena na poramnuvanje'!W6*'Sreden kurs'!$D$2</f>
        <v>0</v>
      </c>
      <c r="X6" s="26">
        <f>'Cena na poramnuvanje'!X6*'Sreden kurs'!$D$2</f>
        <v>0</v>
      </c>
      <c r="Y6" s="26">
        <f>'Cena na poramnuvanje'!Y6*'Sreden kurs'!$D$2</f>
        <v>0</v>
      </c>
      <c r="Z6" s="26">
        <f>'Cena na poramnuvanje'!Z6*'Sreden kurs'!$D$2</f>
        <v>0</v>
      </c>
      <c r="AA6" s="27">
        <f>'Cena na poramnuvanje'!AA6*'Sreden kurs'!$D$2</f>
        <v>0</v>
      </c>
    </row>
    <row r="7" spans="2:27" ht="15.75" thickBot="1" x14ac:dyDescent="0.3">
      <c r="B7" s="63"/>
      <c r="C7" s="9" t="s">
        <v>29</v>
      </c>
      <c r="D7" s="28">
        <f>'Cena na poramnuvanje'!D7*'Sreden kurs'!$D$2</f>
        <v>0</v>
      </c>
      <c r="E7" s="28">
        <f>'Cena na poramnuvanje'!E7*'Sreden kurs'!$D$2</f>
        <v>0</v>
      </c>
      <c r="F7" s="28">
        <f>'Cena na poramnuvanje'!F7*'Sreden kurs'!$D$2</f>
        <v>0</v>
      </c>
      <c r="G7" s="28">
        <f>'Cena na poramnuvanje'!G7*'Sreden kurs'!$D$2</f>
        <v>0</v>
      </c>
      <c r="H7" s="28">
        <f>'Cena na poramnuvanje'!H7*'Sreden kurs'!$D$2</f>
        <v>0</v>
      </c>
      <c r="I7" s="28">
        <f>'Cena na poramnuvanje'!I7*'Sreden kurs'!$D$2</f>
        <v>0</v>
      </c>
      <c r="J7" s="28">
        <f>'Cena na poramnuvanje'!J7*'Sreden kurs'!$D$2</f>
        <v>0</v>
      </c>
      <c r="K7" s="28">
        <f>'Cena na poramnuvanje'!K7*'Sreden kurs'!$D$2</f>
        <v>0</v>
      </c>
      <c r="L7" s="28">
        <f>'Cena na poramnuvanje'!L7*'Sreden kurs'!$D$2</f>
        <v>0</v>
      </c>
      <c r="M7" s="28">
        <f>'Cena na poramnuvanje'!M7*'Sreden kurs'!$D$2</f>
        <v>0</v>
      </c>
      <c r="N7" s="28">
        <f>'Cena na poramnuvanje'!N7*'Sreden kurs'!$D$2</f>
        <v>0</v>
      </c>
      <c r="O7" s="28">
        <f>'Cena na poramnuvanje'!O7*'Sreden kurs'!$D$2</f>
        <v>0</v>
      </c>
      <c r="P7" s="28">
        <f>'Cena na poramnuvanje'!P7*'Sreden kurs'!$D$2</f>
        <v>0</v>
      </c>
      <c r="Q7" s="28">
        <f>'Cena na poramnuvanje'!Q7*'Sreden kurs'!$D$2</f>
        <v>0</v>
      </c>
      <c r="R7" s="28">
        <f>'Cena na poramnuvanje'!R7*'Sreden kurs'!$D$2</f>
        <v>0</v>
      </c>
      <c r="S7" s="28">
        <f>'Cena na poramnuvanje'!S7*'Sreden kurs'!$D$2</f>
        <v>0</v>
      </c>
      <c r="T7" s="28">
        <f>'Cena na poramnuvanje'!T7*'Sreden kurs'!$D$2</f>
        <v>0</v>
      </c>
      <c r="U7" s="28">
        <f>'Cena na poramnuvanje'!U7*'Sreden kurs'!$D$2</f>
        <v>0</v>
      </c>
      <c r="V7" s="28">
        <f>'Cena na poramnuvanje'!V7*'Sreden kurs'!$D$2</f>
        <v>0</v>
      </c>
      <c r="W7" s="28">
        <f>'Cena na poramnuvanje'!W7*'Sreden kurs'!$D$2</f>
        <v>0</v>
      </c>
      <c r="X7" s="28">
        <f>'Cena na poramnuvanje'!X7*'Sreden kurs'!$D$2</f>
        <v>0</v>
      </c>
      <c r="Y7" s="28">
        <f>'Cena na poramnuvanje'!Y7*'Sreden kurs'!$D$2</f>
        <v>0</v>
      </c>
      <c r="Z7" s="28">
        <f>'Cena na poramnuvanje'!Z7*'Sreden kurs'!$D$2</f>
        <v>0</v>
      </c>
      <c r="AA7" s="29">
        <f>'Cena na poramnuvanje'!AA7*'Sreden kurs'!$D$2</f>
        <v>0</v>
      </c>
    </row>
    <row r="8" spans="2:27" ht="15.75" thickTop="1" x14ac:dyDescent="0.25">
      <c r="B8" s="61" t="str">
        <f>'Cena na poramnuvanje'!B8:B11</f>
        <v>02.01.2023</v>
      </c>
      <c r="C8" s="6" t="s">
        <v>26</v>
      </c>
      <c r="D8" s="26">
        <f>'Cena na poramnuvanje'!D8*'Sreden kurs'!$D$3</f>
        <v>5604.2171175159174</v>
      </c>
      <c r="E8" s="26">
        <f>'Cena na poramnuvanje'!E8*'Sreden kurs'!$D$3</f>
        <v>4860.0543903067064</v>
      </c>
      <c r="F8" s="26">
        <f>'Cena na poramnuvanje'!F8*'Sreden kurs'!$D$3</f>
        <v>4229.644203384616</v>
      </c>
      <c r="G8" s="26">
        <f>'Cena na poramnuvanje'!G8*'Sreden kurs'!$D$3</f>
        <v>3570.9101240000005</v>
      </c>
      <c r="H8" s="26">
        <f>'Cena na poramnuvanje'!H8*'Sreden kurs'!$D$3</f>
        <v>4000.7475920000002</v>
      </c>
      <c r="I8" s="26">
        <f>'Cena na poramnuvanje'!I8*'Sreden kurs'!$D$3</f>
        <v>5799.3007055999997</v>
      </c>
      <c r="J8" s="26">
        <f>'Cena na poramnuvanje'!J8*'Sreden kurs'!$D$3</f>
        <v>8475.7009713090483</v>
      </c>
      <c r="K8" s="26">
        <f>'Cena na poramnuvanje'!K8*'Sreden kurs'!$D$3</f>
        <v>12972.605472000001</v>
      </c>
      <c r="L8" s="26">
        <f>'Cena na poramnuvanje'!L8*'Sreden kurs'!$D$3</f>
        <v>12136.63220570856</v>
      </c>
      <c r="M8" s="26">
        <f>'Cena na poramnuvanje'!M8*'Sreden kurs'!$D$3</f>
        <v>12617.28942433898</v>
      </c>
      <c r="N8" s="26">
        <f>'Cena na poramnuvanje'!N8*'Sreden kurs'!$D$3</f>
        <v>12127.199135150444</v>
      </c>
      <c r="O8" s="26">
        <f>'Cena na poramnuvanje'!O8*'Sreden kurs'!$D$3</f>
        <v>11881.70901072937</v>
      </c>
      <c r="P8" s="26">
        <f>'Cena na poramnuvanje'!P8*'Sreden kurs'!$D$3</f>
        <v>11947.881474177937</v>
      </c>
      <c r="Q8" s="26">
        <f>'Cena na poramnuvanje'!Q8*'Sreden kurs'!$D$3</f>
        <v>11919.726889344451</v>
      </c>
      <c r="R8" s="26">
        <f>'Cena na poramnuvanje'!R8*'Sreden kurs'!$D$3</f>
        <v>12282.871353152424</v>
      </c>
      <c r="S8" s="26">
        <f>'Cena na poramnuvanje'!S8*'Sreden kurs'!$D$3</f>
        <v>12916.139097079365</v>
      </c>
      <c r="T8" s="26">
        <f>'Cena na poramnuvanje'!T8*'Sreden kurs'!$D$3</f>
        <v>13758.191208473057</v>
      </c>
      <c r="U8" s="26">
        <f>'Cena na poramnuvanje'!U8*'Sreden kurs'!$D$3</f>
        <v>14150.264440493538</v>
      </c>
      <c r="V8" s="26">
        <f>'Cena na poramnuvanje'!V8*'Sreden kurs'!$D$3</f>
        <v>14478.47668912179</v>
      </c>
      <c r="W8" s="26">
        <f>'Cena na poramnuvanje'!W8*'Sreden kurs'!$D$3</f>
        <v>13268.356496271186</v>
      </c>
      <c r="X8" s="26">
        <f>'Cena na poramnuvanje'!X8*'Sreden kurs'!$D$3</f>
        <v>12674.689750439326</v>
      </c>
      <c r="Y8" s="26">
        <f>'Cena na poramnuvanje'!Y8*'Sreden kurs'!$D$3</f>
        <v>11728.25508558012</v>
      </c>
      <c r="Z8" s="26">
        <f>'Cena na poramnuvanje'!Z8*'Sreden kurs'!$D$3</f>
        <v>11438.952427499893</v>
      </c>
      <c r="AA8" s="27">
        <f>'Cena na poramnuvanje'!AA8*'Sreden kurs'!$D$3</f>
        <v>10286.471098030421</v>
      </c>
    </row>
    <row r="9" spans="2:27" x14ac:dyDescent="0.25">
      <c r="B9" s="62"/>
      <c r="C9" s="6" t="s">
        <v>27</v>
      </c>
      <c r="D9" s="26">
        <f>'Cena na poramnuvanje'!D9*'Sreden kurs'!$D$3</f>
        <v>0</v>
      </c>
      <c r="E9" s="26">
        <f>'Cena na poramnuvanje'!E9*'Sreden kurs'!$D$3</f>
        <v>0</v>
      </c>
      <c r="F9" s="26">
        <f>'Cena na poramnuvanje'!F9*'Sreden kurs'!$D$3</f>
        <v>0</v>
      </c>
      <c r="G9" s="26">
        <f>'Cena na poramnuvanje'!G9*'Sreden kurs'!$D$3</f>
        <v>0</v>
      </c>
      <c r="H9" s="26">
        <f>'Cena na poramnuvanje'!H9*'Sreden kurs'!$D$3</f>
        <v>0</v>
      </c>
      <c r="I9" s="26">
        <f>'Cena na poramnuvanje'!I9*'Sreden kurs'!$D$3</f>
        <v>0</v>
      </c>
      <c r="J9" s="26">
        <f>'Cena na poramnuvanje'!J9*'Sreden kurs'!$D$3</f>
        <v>0</v>
      </c>
      <c r="K9" s="26">
        <f>'Cena na poramnuvanje'!K9*'Sreden kurs'!$D$3</f>
        <v>0</v>
      </c>
      <c r="L9" s="26">
        <f>'Cena na poramnuvanje'!L9*'Sreden kurs'!$D$3</f>
        <v>0</v>
      </c>
      <c r="M9" s="26">
        <f>'Cena na poramnuvanje'!M9*'Sreden kurs'!$D$3</f>
        <v>0</v>
      </c>
      <c r="N9" s="26">
        <f>'Cena na poramnuvanje'!N9*'Sreden kurs'!$D$3</f>
        <v>0</v>
      </c>
      <c r="O9" s="26">
        <f>'Cena na poramnuvanje'!O9*'Sreden kurs'!$D$3</f>
        <v>0</v>
      </c>
      <c r="P9" s="26">
        <f>'Cena na poramnuvanje'!P9*'Sreden kurs'!$D$3</f>
        <v>0</v>
      </c>
      <c r="Q9" s="26">
        <f>'Cena na poramnuvanje'!Q9*'Sreden kurs'!$D$3</f>
        <v>0</v>
      </c>
      <c r="R9" s="26">
        <f>'Cena na poramnuvanje'!R9*'Sreden kurs'!$D$3</f>
        <v>0</v>
      </c>
      <c r="S9" s="26">
        <f>'Cena na poramnuvanje'!S9*'Sreden kurs'!$D$3</f>
        <v>0</v>
      </c>
      <c r="T9" s="26">
        <f>'Cena na poramnuvanje'!T9*'Sreden kurs'!$D$3</f>
        <v>0</v>
      </c>
      <c r="U9" s="26">
        <f>'Cena na poramnuvanje'!U9*'Sreden kurs'!$D$3</f>
        <v>0</v>
      </c>
      <c r="V9" s="26">
        <f>'Cena na poramnuvanje'!V9*'Sreden kurs'!$D$3</f>
        <v>0</v>
      </c>
      <c r="W9" s="26">
        <f>'Cena na poramnuvanje'!W9*'Sreden kurs'!$D$3</f>
        <v>0</v>
      </c>
      <c r="X9" s="26">
        <f>'Cena na poramnuvanje'!X9*'Sreden kurs'!$D$3</f>
        <v>0</v>
      </c>
      <c r="Y9" s="26">
        <f>'Cena na poramnuvanje'!Y9*'Sreden kurs'!$D$3</f>
        <v>0</v>
      </c>
      <c r="Z9" s="26">
        <f>'Cena na poramnuvanje'!Z9*'Sreden kurs'!$D$3</f>
        <v>0</v>
      </c>
      <c r="AA9" s="27">
        <f>'Cena na poramnuvanje'!AA9*'Sreden kurs'!$D$3</f>
        <v>0</v>
      </c>
    </row>
    <row r="10" spans="2:27" x14ac:dyDescent="0.25">
      <c r="B10" s="62"/>
      <c r="C10" s="6" t="s">
        <v>28</v>
      </c>
      <c r="D10" s="26">
        <f>'Cena na poramnuvanje'!D10*'Sreden kurs'!$D$3</f>
        <v>0</v>
      </c>
      <c r="E10" s="26">
        <f>'Cena na poramnuvanje'!E10*'Sreden kurs'!$D$3</f>
        <v>0</v>
      </c>
      <c r="F10" s="26">
        <f>'Cena na poramnuvanje'!F10*'Sreden kurs'!$D$3</f>
        <v>0</v>
      </c>
      <c r="G10" s="26">
        <f>'Cena na poramnuvanje'!G10*'Sreden kurs'!$D$3</f>
        <v>0</v>
      </c>
      <c r="H10" s="26">
        <f>'Cena na poramnuvanje'!H10*'Sreden kurs'!$D$3</f>
        <v>0</v>
      </c>
      <c r="I10" s="26">
        <f>'Cena na poramnuvanje'!I10*'Sreden kurs'!$D$3</f>
        <v>0</v>
      </c>
      <c r="J10" s="26">
        <f>'Cena na poramnuvanje'!J10*'Sreden kurs'!$D$3</f>
        <v>0</v>
      </c>
      <c r="K10" s="26">
        <f>'Cena na poramnuvanje'!K10*'Sreden kurs'!$D$3</f>
        <v>0</v>
      </c>
      <c r="L10" s="26">
        <f>'Cena na poramnuvanje'!L10*'Sreden kurs'!$D$3</f>
        <v>0</v>
      </c>
      <c r="M10" s="26">
        <f>'Cena na poramnuvanje'!M10*'Sreden kurs'!$D$3</f>
        <v>0</v>
      </c>
      <c r="N10" s="26">
        <f>'Cena na poramnuvanje'!N10*'Sreden kurs'!$D$3</f>
        <v>0</v>
      </c>
      <c r="O10" s="26">
        <f>'Cena na poramnuvanje'!O10*'Sreden kurs'!$D$3</f>
        <v>0</v>
      </c>
      <c r="P10" s="26">
        <f>'Cena na poramnuvanje'!P10*'Sreden kurs'!$D$3</f>
        <v>0</v>
      </c>
      <c r="Q10" s="26">
        <f>'Cena na poramnuvanje'!Q10*'Sreden kurs'!$D$3</f>
        <v>0</v>
      </c>
      <c r="R10" s="26">
        <f>'Cena na poramnuvanje'!R10*'Sreden kurs'!$D$3</f>
        <v>0</v>
      </c>
      <c r="S10" s="26">
        <f>'Cena na poramnuvanje'!S10*'Sreden kurs'!$D$3</f>
        <v>0</v>
      </c>
      <c r="T10" s="26">
        <f>'Cena na poramnuvanje'!T10*'Sreden kurs'!$D$3</f>
        <v>0</v>
      </c>
      <c r="U10" s="26">
        <f>'Cena na poramnuvanje'!U10*'Sreden kurs'!$D$3</f>
        <v>0</v>
      </c>
      <c r="V10" s="26">
        <f>'Cena na poramnuvanje'!V10*'Sreden kurs'!$D$3</f>
        <v>0</v>
      </c>
      <c r="W10" s="26">
        <f>'Cena na poramnuvanje'!W10*'Sreden kurs'!$D$3</f>
        <v>0</v>
      </c>
      <c r="X10" s="26">
        <f>'Cena na poramnuvanje'!X10*'Sreden kurs'!$D$3</f>
        <v>0</v>
      </c>
      <c r="Y10" s="26">
        <f>'Cena na poramnuvanje'!Y10*'Sreden kurs'!$D$3</f>
        <v>0</v>
      </c>
      <c r="Z10" s="26">
        <f>'Cena na poramnuvanje'!Z10*'Sreden kurs'!$D$3</f>
        <v>0</v>
      </c>
      <c r="AA10" s="27">
        <f>'Cena na poramnuvanje'!AA10*'Sreden kurs'!$D$3</f>
        <v>0</v>
      </c>
    </row>
    <row r="11" spans="2:27" ht="15.75" thickBot="1" x14ac:dyDescent="0.3">
      <c r="B11" s="63"/>
      <c r="C11" s="9" t="s">
        <v>29</v>
      </c>
      <c r="D11" s="28">
        <f>'Cena na poramnuvanje'!D11*'Sreden kurs'!$D$3</f>
        <v>0</v>
      </c>
      <c r="E11" s="28">
        <f>'Cena na poramnuvanje'!E11*'Sreden kurs'!$D$3</f>
        <v>0</v>
      </c>
      <c r="F11" s="28">
        <f>'Cena na poramnuvanje'!F11*'Sreden kurs'!$D$3</f>
        <v>0</v>
      </c>
      <c r="G11" s="28">
        <f>'Cena na poramnuvanje'!G11*'Sreden kurs'!$D$3</f>
        <v>0</v>
      </c>
      <c r="H11" s="28">
        <f>'Cena na poramnuvanje'!H11*'Sreden kurs'!$D$3</f>
        <v>0</v>
      </c>
      <c r="I11" s="28">
        <f>'Cena na poramnuvanje'!I11*'Sreden kurs'!$D$3</f>
        <v>0</v>
      </c>
      <c r="J11" s="28">
        <f>'Cena na poramnuvanje'!J11*'Sreden kurs'!$D$3</f>
        <v>0</v>
      </c>
      <c r="K11" s="28">
        <f>'Cena na poramnuvanje'!K11*'Sreden kurs'!$D$3</f>
        <v>0</v>
      </c>
      <c r="L11" s="28">
        <f>'Cena na poramnuvanje'!L11*'Sreden kurs'!$D$3</f>
        <v>0</v>
      </c>
      <c r="M11" s="28">
        <f>'Cena na poramnuvanje'!M11*'Sreden kurs'!$D$3</f>
        <v>0</v>
      </c>
      <c r="N11" s="28">
        <f>'Cena na poramnuvanje'!N11*'Sreden kurs'!$D$3</f>
        <v>0</v>
      </c>
      <c r="O11" s="28">
        <f>'Cena na poramnuvanje'!O11*'Sreden kurs'!$D$3</f>
        <v>0</v>
      </c>
      <c r="P11" s="28">
        <f>'Cena na poramnuvanje'!P11*'Sreden kurs'!$D$3</f>
        <v>0</v>
      </c>
      <c r="Q11" s="28">
        <f>'Cena na poramnuvanje'!Q11*'Sreden kurs'!$D$3</f>
        <v>0</v>
      </c>
      <c r="R11" s="28">
        <f>'Cena na poramnuvanje'!R11*'Sreden kurs'!$D$3</f>
        <v>0</v>
      </c>
      <c r="S11" s="28">
        <f>'Cena na poramnuvanje'!S11*'Sreden kurs'!$D$3</f>
        <v>0</v>
      </c>
      <c r="T11" s="28">
        <f>'Cena na poramnuvanje'!T11*'Sreden kurs'!$D$3</f>
        <v>0</v>
      </c>
      <c r="U11" s="28">
        <f>'Cena na poramnuvanje'!U11*'Sreden kurs'!$D$3</f>
        <v>0</v>
      </c>
      <c r="V11" s="28">
        <f>'Cena na poramnuvanje'!V11*'Sreden kurs'!$D$3</f>
        <v>0</v>
      </c>
      <c r="W11" s="28">
        <f>'Cena na poramnuvanje'!W11*'Sreden kurs'!$D$3</f>
        <v>0</v>
      </c>
      <c r="X11" s="28">
        <f>'Cena na poramnuvanje'!X11*'Sreden kurs'!$D$3</f>
        <v>0</v>
      </c>
      <c r="Y11" s="28">
        <f>'Cena na poramnuvanje'!Y11*'Sreden kurs'!$D$3</f>
        <v>0</v>
      </c>
      <c r="Z11" s="28">
        <f>'Cena na poramnuvanje'!Z11*'Sreden kurs'!$D$3</f>
        <v>0</v>
      </c>
      <c r="AA11" s="29">
        <f>'Cena na poramnuvanje'!AA11*'Sreden kurs'!$D$3</f>
        <v>0</v>
      </c>
    </row>
    <row r="12" spans="2:27" ht="15.75" thickTop="1" x14ac:dyDescent="0.25">
      <c r="B12" s="61" t="str">
        <f>'Cena na poramnuvanje'!B12:B15</f>
        <v>03.01.2023</v>
      </c>
      <c r="C12" s="6" t="s">
        <v>26</v>
      </c>
      <c r="D12" s="26">
        <f>'Cena na poramnuvanje'!D12*'Sreden kurs'!$D$4</f>
        <v>11173.22940458899</v>
      </c>
      <c r="E12" s="26">
        <f>'Cena na poramnuvanje'!E12*'Sreden kurs'!$D$4</f>
        <v>10066.16947826087</v>
      </c>
      <c r="F12" s="26">
        <f>'Cena na poramnuvanje'!F12*'Sreden kurs'!$D$4</f>
        <v>9783.643435752183</v>
      </c>
      <c r="G12" s="26">
        <f>'Cena na poramnuvanje'!G12*'Sreden kurs'!$D$4</f>
        <v>9555.5962853690289</v>
      </c>
      <c r="H12" s="26">
        <f>'Cena na poramnuvanje'!H12*'Sreden kurs'!$D$4</f>
        <v>9420.5162555698844</v>
      </c>
      <c r="I12" s="26">
        <f>'Cena na poramnuvanje'!I12*'Sreden kurs'!$D$4</f>
        <v>9618.7455491980672</v>
      </c>
      <c r="J12" s="26">
        <f>'Cena na poramnuvanje'!J12*'Sreden kurs'!$D$4</f>
        <v>11946.05254469477</v>
      </c>
      <c r="K12" s="26">
        <f>'Cena na poramnuvanje'!K12*'Sreden kurs'!$D$4</f>
        <v>13507.743451485328</v>
      </c>
      <c r="L12" s="26">
        <f>'Cena na poramnuvanje'!L12*'Sreden kurs'!$D$4</f>
        <v>14188.706708190477</v>
      </c>
      <c r="M12" s="26">
        <f>'Cena na poramnuvanje'!M12*'Sreden kurs'!$D$4</f>
        <v>14380.765107943664</v>
      </c>
      <c r="N12" s="26">
        <f>'Cena na poramnuvanje'!N12*'Sreden kurs'!$D$4</f>
        <v>14066.64564156495</v>
      </c>
      <c r="O12" s="26">
        <f>'Cena na poramnuvanje'!O12*'Sreden kurs'!$D$4</f>
        <v>14216.404864021759</v>
      </c>
      <c r="P12" s="26">
        <f>'Cena na poramnuvanje'!P12*'Sreden kurs'!$D$4</f>
        <v>13797.170719047617</v>
      </c>
      <c r="Q12" s="26">
        <f>'Cena na poramnuvanje'!Q12*'Sreden kurs'!$D$4</f>
        <v>13346.19633693888</v>
      </c>
      <c r="R12" s="26">
        <f>'Cena na poramnuvanje'!R12*'Sreden kurs'!$D$4</f>
        <v>13672.054477302167</v>
      </c>
      <c r="S12" s="26">
        <f>'Cena na poramnuvanje'!S12*'Sreden kurs'!$D$4</f>
        <v>15205.337105662033</v>
      </c>
      <c r="T12" s="26">
        <f>'Cena na poramnuvanje'!T12*'Sreden kurs'!$D$4</f>
        <v>14951.238796722275</v>
      </c>
      <c r="U12" s="26">
        <f>'Cena na poramnuvanje'!U12*'Sreden kurs'!$D$4</f>
        <v>17169.413140247631</v>
      </c>
      <c r="V12" s="26">
        <f>'Cena na poramnuvanje'!V12*'Sreden kurs'!$D$4</f>
        <v>14874.536955979027</v>
      </c>
      <c r="W12" s="26">
        <f>'Cena na poramnuvanje'!W12*'Sreden kurs'!$D$4</f>
        <v>13991.753407938082</v>
      </c>
      <c r="X12" s="26">
        <f>'Cena na poramnuvanje'!X12*'Sreden kurs'!$D$4</f>
        <v>12343.073748986531</v>
      </c>
      <c r="Y12" s="26">
        <f>'Cena na poramnuvanje'!Y12*'Sreden kurs'!$D$4</f>
        <v>11266.033609301459</v>
      </c>
      <c r="Z12" s="26">
        <f>'Cena na poramnuvanje'!Z12*'Sreden kurs'!$D$4</f>
        <v>11271.088628</v>
      </c>
      <c r="AA12" s="27">
        <f>'Cena na poramnuvanje'!AA12*'Sreden kurs'!$D$4</f>
        <v>9325.1794942290398</v>
      </c>
    </row>
    <row r="13" spans="2:27" x14ac:dyDescent="0.25">
      <c r="B13" s="62"/>
      <c r="C13" s="6" t="s">
        <v>27</v>
      </c>
      <c r="D13" s="26">
        <f>'Cena na poramnuvanje'!D13*'Sreden kurs'!$D$4</f>
        <v>0</v>
      </c>
      <c r="E13" s="26">
        <f>'Cena na poramnuvanje'!E13*'Sreden kurs'!$D$4</f>
        <v>0</v>
      </c>
      <c r="F13" s="26">
        <f>'Cena na poramnuvanje'!F13*'Sreden kurs'!$D$4</f>
        <v>0</v>
      </c>
      <c r="G13" s="26">
        <f>'Cena na poramnuvanje'!G13*'Sreden kurs'!$D$4</f>
        <v>0</v>
      </c>
      <c r="H13" s="26">
        <f>'Cena na poramnuvanje'!H13*'Sreden kurs'!$D$4</f>
        <v>0</v>
      </c>
      <c r="I13" s="26">
        <f>'Cena na poramnuvanje'!I13*'Sreden kurs'!$D$4</f>
        <v>0</v>
      </c>
      <c r="J13" s="26">
        <f>'Cena na poramnuvanje'!J13*'Sreden kurs'!$D$4</f>
        <v>0</v>
      </c>
      <c r="K13" s="26">
        <f>'Cena na poramnuvanje'!K13*'Sreden kurs'!$D$4</f>
        <v>0</v>
      </c>
      <c r="L13" s="26">
        <f>'Cena na poramnuvanje'!L13*'Sreden kurs'!$D$4</f>
        <v>0</v>
      </c>
      <c r="M13" s="26">
        <f>'Cena na poramnuvanje'!M13*'Sreden kurs'!$D$4</f>
        <v>0</v>
      </c>
      <c r="N13" s="26">
        <f>'Cena na poramnuvanje'!N13*'Sreden kurs'!$D$4</f>
        <v>0</v>
      </c>
      <c r="O13" s="26">
        <f>'Cena na poramnuvanje'!O13*'Sreden kurs'!$D$4</f>
        <v>0</v>
      </c>
      <c r="P13" s="26">
        <f>'Cena na poramnuvanje'!P13*'Sreden kurs'!$D$4</f>
        <v>0</v>
      </c>
      <c r="Q13" s="26">
        <f>'Cena na poramnuvanje'!Q13*'Sreden kurs'!$D$4</f>
        <v>0</v>
      </c>
      <c r="R13" s="26">
        <f>'Cena na poramnuvanje'!R13*'Sreden kurs'!$D$4</f>
        <v>0</v>
      </c>
      <c r="S13" s="26">
        <f>'Cena na poramnuvanje'!S13*'Sreden kurs'!$D$4</f>
        <v>0</v>
      </c>
      <c r="T13" s="26">
        <f>'Cena na poramnuvanje'!T13*'Sreden kurs'!$D$4</f>
        <v>0</v>
      </c>
      <c r="U13" s="26">
        <f>'Cena na poramnuvanje'!U13*'Sreden kurs'!$D$4</f>
        <v>0</v>
      </c>
      <c r="V13" s="26">
        <f>'Cena na poramnuvanje'!V13*'Sreden kurs'!$D$4</f>
        <v>0</v>
      </c>
      <c r="W13" s="26">
        <f>'Cena na poramnuvanje'!W13*'Sreden kurs'!$D$4</f>
        <v>0</v>
      </c>
      <c r="X13" s="26">
        <f>'Cena na poramnuvanje'!X13*'Sreden kurs'!$D$4</f>
        <v>0</v>
      </c>
      <c r="Y13" s="26">
        <f>'Cena na poramnuvanje'!Y13*'Sreden kurs'!$D$4</f>
        <v>0</v>
      </c>
      <c r="Z13" s="26">
        <f>'Cena na poramnuvanje'!Z13*'Sreden kurs'!$D$4</f>
        <v>0</v>
      </c>
      <c r="AA13" s="27">
        <f>'Cena na poramnuvanje'!AA13*'Sreden kurs'!$D$4</f>
        <v>0</v>
      </c>
    </row>
    <row r="14" spans="2:27" x14ac:dyDescent="0.25">
      <c r="B14" s="62"/>
      <c r="C14" s="6" t="s">
        <v>28</v>
      </c>
      <c r="D14" s="26">
        <f>'Cena na poramnuvanje'!D14*'Sreden kurs'!$D$4</f>
        <v>0</v>
      </c>
      <c r="E14" s="26">
        <f>'Cena na poramnuvanje'!E14*'Sreden kurs'!$D$4</f>
        <v>0</v>
      </c>
      <c r="F14" s="26">
        <f>'Cena na poramnuvanje'!F14*'Sreden kurs'!$D$4</f>
        <v>0</v>
      </c>
      <c r="G14" s="26">
        <f>'Cena na poramnuvanje'!G14*'Sreden kurs'!$D$4</f>
        <v>0</v>
      </c>
      <c r="H14" s="26">
        <f>'Cena na poramnuvanje'!H14*'Sreden kurs'!$D$4</f>
        <v>0</v>
      </c>
      <c r="I14" s="26">
        <f>'Cena na poramnuvanje'!I14*'Sreden kurs'!$D$4</f>
        <v>0</v>
      </c>
      <c r="J14" s="26">
        <f>'Cena na poramnuvanje'!J14*'Sreden kurs'!$D$4</f>
        <v>0</v>
      </c>
      <c r="K14" s="26">
        <f>'Cena na poramnuvanje'!K14*'Sreden kurs'!$D$4</f>
        <v>0</v>
      </c>
      <c r="L14" s="26">
        <f>'Cena na poramnuvanje'!L14*'Sreden kurs'!$D$4</f>
        <v>0</v>
      </c>
      <c r="M14" s="26">
        <f>'Cena na poramnuvanje'!M14*'Sreden kurs'!$D$4</f>
        <v>0</v>
      </c>
      <c r="N14" s="26">
        <f>'Cena na poramnuvanje'!N14*'Sreden kurs'!$D$4</f>
        <v>0</v>
      </c>
      <c r="O14" s="26">
        <f>'Cena na poramnuvanje'!O14*'Sreden kurs'!$D$4</f>
        <v>0</v>
      </c>
      <c r="P14" s="26">
        <f>'Cena na poramnuvanje'!P14*'Sreden kurs'!$D$4</f>
        <v>0</v>
      </c>
      <c r="Q14" s="26">
        <f>'Cena na poramnuvanje'!Q14*'Sreden kurs'!$D$4</f>
        <v>0</v>
      </c>
      <c r="R14" s="26">
        <f>'Cena na poramnuvanje'!R14*'Sreden kurs'!$D$4</f>
        <v>0</v>
      </c>
      <c r="S14" s="26">
        <f>'Cena na poramnuvanje'!S14*'Sreden kurs'!$D$4</f>
        <v>0</v>
      </c>
      <c r="T14" s="26">
        <f>'Cena na poramnuvanje'!T14*'Sreden kurs'!$D$4</f>
        <v>0</v>
      </c>
      <c r="U14" s="26">
        <f>'Cena na poramnuvanje'!U14*'Sreden kurs'!$D$4</f>
        <v>0</v>
      </c>
      <c r="V14" s="26">
        <f>'Cena na poramnuvanje'!V14*'Sreden kurs'!$D$4</f>
        <v>0</v>
      </c>
      <c r="W14" s="26">
        <f>'Cena na poramnuvanje'!W14*'Sreden kurs'!$D$4</f>
        <v>0</v>
      </c>
      <c r="X14" s="26">
        <f>'Cena na poramnuvanje'!X14*'Sreden kurs'!$D$4</f>
        <v>0</v>
      </c>
      <c r="Y14" s="26">
        <f>'Cena na poramnuvanje'!Y14*'Sreden kurs'!$D$4</f>
        <v>0</v>
      </c>
      <c r="Z14" s="26">
        <f>'Cena na poramnuvanje'!Z14*'Sreden kurs'!$D$4</f>
        <v>0</v>
      </c>
      <c r="AA14" s="27">
        <f>'Cena na poramnuvanje'!AA14*'Sreden kurs'!$D$4</f>
        <v>0</v>
      </c>
    </row>
    <row r="15" spans="2:27" ht="15.75" thickBot="1" x14ac:dyDescent="0.3">
      <c r="B15" s="63"/>
      <c r="C15" s="9" t="s">
        <v>29</v>
      </c>
      <c r="D15" s="28">
        <f>'Cena na poramnuvanje'!D15*'Sreden kurs'!$D$4</f>
        <v>0</v>
      </c>
      <c r="E15" s="28">
        <f>'Cena na poramnuvanje'!E15*'Sreden kurs'!$D$4</f>
        <v>0</v>
      </c>
      <c r="F15" s="28">
        <f>'Cena na poramnuvanje'!F15*'Sreden kurs'!$D$4</f>
        <v>0</v>
      </c>
      <c r="G15" s="28">
        <f>'Cena na poramnuvanje'!G15*'Sreden kurs'!$D$4</f>
        <v>0</v>
      </c>
      <c r="H15" s="28">
        <f>'Cena na poramnuvanje'!H15*'Sreden kurs'!$D$4</f>
        <v>0</v>
      </c>
      <c r="I15" s="28">
        <f>'Cena na poramnuvanje'!I15*'Sreden kurs'!$D$4</f>
        <v>0</v>
      </c>
      <c r="J15" s="28">
        <f>'Cena na poramnuvanje'!J15*'Sreden kurs'!$D$4</f>
        <v>0</v>
      </c>
      <c r="K15" s="28">
        <f>'Cena na poramnuvanje'!K15*'Sreden kurs'!$D$4</f>
        <v>0</v>
      </c>
      <c r="L15" s="28">
        <f>'Cena na poramnuvanje'!L15*'Sreden kurs'!$D$4</f>
        <v>0</v>
      </c>
      <c r="M15" s="28">
        <f>'Cena na poramnuvanje'!M15*'Sreden kurs'!$D$4</f>
        <v>0</v>
      </c>
      <c r="N15" s="28">
        <f>'Cena na poramnuvanje'!N15*'Sreden kurs'!$D$4</f>
        <v>0</v>
      </c>
      <c r="O15" s="28">
        <f>'Cena na poramnuvanje'!O15*'Sreden kurs'!$D$4</f>
        <v>0</v>
      </c>
      <c r="P15" s="28">
        <f>'Cena na poramnuvanje'!P15*'Sreden kurs'!$D$4</f>
        <v>0</v>
      </c>
      <c r="Q15" s="28">
        <f>'Cena na poramnuvanje'!Q15*'Sreden kurs'!$D$4</f>
        <v>0</v>
      </c>
      <c r="R15" s="28">
        <f>'Cena na poramnuvanje'!R15*'Sreden kurs'!$D$4</f>
        <v>0</v>
      </c>
      <c r="S15" s="28">
        <f>'Cena na poramnuvanje'!S15*'Sreden kurs'!$D$4</f>
        <v>0</v>
      </c>
      <c r="T15" s="28">
        <f>'Cena na poramnuvanje'!T15*'Sreden kurs'!$D$4</f>
        <v>0</v>
      </c>
      <c r="U15" s="28">
        <f>'Cena na poramnuvanje'!U15*'Sreden kurs'!$D$4</f>
        <v>0</v>
      </c>
      <c r="V15" s="28">
        <f>'Cena na poramnuvanje'!V15*'Sreden kurs'!$D$4</f>
        <v>0</v>
      </c>
      <c r="W15" s="28">
        <f>'Cena na poramnuvanje'!W15*'Sreden kurs'!$D$4</f>
        <v>0</v>
      </c>
      <c r="X15" s="28">
        <f>'Cena na poramnuvanje'!X15*'Sreden kurs'!$D$4</f>
        <v>0</v>
      </c>
      <c r="Y15" s="28">
        <f>'Cena na poramnuvanje'!Y15*'Sreden kurs'!$D$4</f>
        <v>0</v>
      </c>
      <c r="Z15" s="28">
        <f>'Cena na poramnuvanje'!Z15*'Sreden kurs'!$D$4</f>
        <v>0</v>
      </c>
      <c r="AA15" s="29">
        <f>'Cena na poramnuvanje'!AA15*'Sreden kurs'!$D$4</f>
        <v>0</v>
      </c>
    </row>
    <row r="16" spans="2:27" ht="15.75" thickTop="1" x14ac:dyDescent="0.25">
      <c r="B16" s="61" t="str">
        <f>'Cena na poramnuvanje'!B16:B19</f>
        <v>04.01.2023</v>
      </c>
      <c r="C16" s="6" t="s">
        <v>26</v>
      </c>
      <c r="D16" s="26">
        <f>'Cena na poramnuvanje'!D16*'Sreden kurs'!$D$5</f>
        <v>8455.212731885058</v>
      </c>
      <c r="E16" s="26">
        <f>'Cena na poramnuvanje'!E16*'Sreden kurs'!$D$5</f>
        <v>6927.5263349254501</v>
      </c>
      <c r="F16" s="26">
        <f>'Cena na poramnuvanje'!F16*'Sreden kurs'!$D$5</f>
        <v>6721.137466785075</v>
      </c>
      <c r="G16" s="26">
        <f>'Cena na poramnuvanje'!G16*'Sreden kurs'!$D$5</f>
        <v>6072.4930000000004</v>
      </c>
      <c r="H16" s="26">
        <f>'Cena na poramnuvanje'!H16*'Sreden kurs'!$D$5</f>
        <v>8290.5671519999996</v>
      </c>
      <c r="I16" s="26">
        <f>'Cena na poramnuvanje'!I16*'Sreden kurs'!$D$5</f>
        <v>9314.4497252107576</v>
      </c>
      <c r="J16" s="26">
        <f>'Cena na poramnuvanje'!J16*'Sreden kurs'!$D$5</f>
        <v>0</v>
      </c>
      <c r="K16" s="26">
        <f>'Cena na poramnuvanje'!K16*'Sreden kurs'!$D$5</f>
        <v>0</v>
      </c>
      <c r="L16" s="26">
        <f>'Cena na poramnuvanje'!L16*'Sreden kurs'!$D$5</f>
        <v>15289.535680785002</v>
      </c>
      <c r="M16" s="26">
        <f>'Cena na poramnuvanje'!M16*'Sreden kurs'!$D$5</f>
        <v>16487.794577072626</v>
      </c>
      <c r="N16" s="26">
        <f>'Cena na poramnuvanje'!N16*'Sreden kurs'!$D$5</f>
        <v>16834.238835370474</v>
      </c>
      <c r="O16" s="26">
        <f>'Cena na poramnuvanje'!O16*'Sreden kurs'!$D$5</f>
        <v>14912.807594195196</v>
      </c>
      <c r="P16" s="26">
        <f>'Cena na poramnuvanje'!P16*'Sreden kurs'!$D$5</f>
        <v>14508.732443136651</v>
      </c>
      <c r="Q16" s="26">
        <f>'Cena na poramnuvanje'!Q16*'Sreden kurs'!$D$5</f>
        <v>14636.667218141592</v>
      </c>
      <c r="R16" s="26">
        <f>'Cena na poramnuvanje'!R16*'Sreden kurs'!$D$5</f>
        <v>0</v>
      </c>
      <c r="S16" s="26">
        <f>'Cena na poramnuvanje'!S16*'Sreden kurs'!$D$5</f>
        <v>0</v>
      </c>
      <c r="T16" s="26">
        <f>'Cena na poramnuvanje'!T16*'Sreden kurs'!$D$5</f>
        <v>0</v>
      </c>
      <c r="U16" s="26">
        <f>'Cena na poramnuvanje'!U16*'Sreden kurs'!$D$5</f>
        <v>21158.417390307302</v>
      </c>
      <c r="V16" s="26">
        <f>'Cena na poramnuvanje'!V16*'Sreden kurs'!$D$5</f>
        <v>28096.433044874047</v>
      </c>
      <c r="W16" s="26">
        <f>'Cena na poramnuvanje'!W16*'Sreden kurs'!$D$5</f>
        <v>0</v>
      </c>
      <c r="X16" s="26">
        <f>'Cena na poramnuvanje'!X16*'Sreden kurs'!$D$5</f>
        <v>0</v>
      </c>
      <c r="Y16" s="26">
        <f>'Cena na poramnuvanje'!Y16*'Sreden kurs'!$D$5</f>
        <v>0</v>
      </c>
      <c r="Z16" s="26">
        <f>'Cena na poramnuvanje'!Z16*'Sreden kurs'!$D$5</f>
        <v>16988.225262225831</v>
      </c>
      <c r="AA16" s="27">
        <f>'Cena na poramnuvanje'!AA16*'Sreden kurs'!$D$5</f>
        <v>12974.534664000003</v>
      </c>
    </row>
    <row r="17" spans="2:27" x14ac:dyDescent="0.25">
      <c r="B17" s="62"/>
      <c r="C17" s="6" t="s">
        <v>27</v>
      </c>
      <c r="D17" s="26">
        <f>'Cena na poramnuvanje'!D17*'Sreden kurs'!$D$5</f>
        <v>0</v>
      </c>
      <c r="E17" s="26">
        <f>'Cena na poramnuvanje'!E17*'Sreden kurs'!$D$5</f>
        <v>0</v>
      </c>
      <c r="F17" s="26">
        <f>'Cena na poramnuvanje'!F17*'Sreden kurs'!$D$5</f>
        <v>0</v>
      </c>
      <c r="G17" s="26">
        <f>'Cena na poramnuvanje'!G17*'Sreden kurs'!$D$5</f>
        <v>0</v>
      </c>
      <c r="H17" s="26">
        <f>'Cena na poramnuvanje'!H17*'Sreden kurs'!$D$5</f>
        <v>0</v>
      </c>
      <c r="I17" s="26">
        <f>'Cena na poramnuvanje'!I17*'Sreden kurs'!$D$5</f>
        <v>0</v>
      </c>
      <c r="J17" s="26">
        <f>'Cena na poramnuvanje'!J17*'Sreden kurs'!$D$5</f>
        <v>3878.3332483387626</v>
      </c>
      <c r="K17" s="26">
        <f>'Cena na poramnuvanje'!K17*'Sreden kurs'!$D$5</f>
        <v>5625.4345280000007</v>
      </c>
      <c r="L17" s="26">
        <f>'Cena na poramnuvanje'!L17*'Sreden kurs'!$D$5</f>
        <v>0</v>
      </c>
      <c r="M17" s="26">
        <f>'Cena na poramnuvanje'!M17*'Sreden kurs'!$D$5</f>
        <v>0</v>
      </c>
      <c r="N17" s="26">
        <f>'Cena na poramnuvanje'!N17*'Sreden kurs'!$D$5</f>
        <v>0</v>
      </c>
      <c r="O17" s="26">
        <f>'Cena na poramnuvanje'!O17*'Sreden kurs'!$D$5</f>
        <v>0</v>
      </c>
      <c r="P17" s="26">
        <f>'Cena na poramnuvanje'!P17*'Sreden kurs'!$D$5</f>
        <v>0</v>
      </c>
      <c r="Q17" s="26">
        <f>'Cena na poramnuvanje'!Q17*'Sreden kurs'!$D$5</f>
        <v>0</v>
      </c>
      <c r="R17" s="26">
        <f>'Cena na poramnuvanje'!R17*'Sreden kurs'!$D$5</f>
        <v>4596.6035709922589</v>
      </c>
      <c r="S17" s="26">
        <f>'Cena na poramnuvanje'!S17*'Sreden kurs'!$D$5</f>
        <v>5574.1024933770495</v>
      </c>
      <c r="T17" s="26">
        <f>'Cena na poramnuvanje'!T17*'Sreden kurs'!$D$5</f>
        <v>6397.9112746666669</v>
      </c>
      <c r="U17" s="26">
        <f>'Cena na poramnuvanje'!U17*'Sreden kurs'!$D$5</f>
        <v>0</v>
      </c>
      <c r="V17" s="26">
        <f>'Cena na poramnuvanje'!V17*'Sreden kurs'!$D$5</f>
        <v>0</v>
      </c>
      <c r="W17" s="26">
        <f>'Cena na poramnuvanje'!W17*'Sreden kurs'!$D$5</f>
        <v>7759.2624479999995</v>
      </c>
      <c r="X17" s="26">
        <f>'Cena na poramnuvanje'!X17*'Sreden kurs'!$D$5</f>
        <v>7335.2343828286612</v>
      </c>
      <c r="Y17" s="26">
        <f>'Cena na poramnuvanje'!Y17*'Sreden kurs'!$D$5</f>
        <v>4256.8750393329965</v>
      </c>
      <c r="Z17" s="26">
        <f>'Cena na poramnuvanje'!Z17*'Sreden kurs'!$D$5</f>
        <v>0</v>
      </c>
      <c r="AA17" s="27">
        <f>'Cena na poramnuvanje'!AA17*'Sreden kurs'!$D$5</f>
        <v>0</v>
      </c>
    </row>
    <row r="18" spans="2:27" x14ac:dyDescent="0.25">
      <c r="B18" s="62"/>
      <c r="C18" s="6" t="s">
        <v>28</v>
      </c>
      <c r="D18" s="26">
        <f>'Cena na poramnuvanje'!D18*'Sreden kurs'!$D$5</f>
        <v>0</v>
      </c>
      <c r="E18" s="26">
        <f>'Cena na poramnuvanje'!E18*'Sreden kurs'!$D$5</f>
        <v>0</v>
      </c>
      <c r="F18" s="26">
        <f>'Cena na poramnuvanje'!F18*'Sreden kurs'!$D$5</f>
        <v>0</v>
      </c>
      <c r="G18" s="26">
        <f>'Cena na poramnuvanje'!G18*'Sreden kurs'!$D$5</f>
        <v>0</v>
      </c>
      <c r="H18" s="26">
        <f>'Cena na poramnuvanje'!H18*'Sreden kurs'!$D$5</f>
        <v>0</v>
      </c>
      <c r="I18" s="26">
        <f>'Cena na poramnuvanje'!I18*'Sreden kurs'!$D$5</f>
        <v>0</v>
      </c>
      <c r="J18" s="26">
        <f>'Cena na poramnuvanje'!J18*'Sreden kurs'!$D$5</f>
        <v>0</v>
      </c>
      <c r="K18" s="26">
        <f>'Cena na poramnuvanje'!K18*'Sreden kurs'!$D$5</f>
        <v>0</v>
      </c>
      <c r="L18" s="26">
        <f>'Cena na poramnuvanje'!L18*'Sreden kurs'!$D$5</f>
        <v>0</v>
      </c>
      <c r="M18" s="26">
        <f>'Cena na poramnuvanje'!M18*'Sreden kurs'!$D$5</f>
        <v>0</v>
      </c>
      <c r="N18" s="26">
        <f>'Cena na poramnuvanje'!N18*'Sreden kurs'!$D$5</f>
        <v>0</v>
      </c>
      <c r="O18" s="26">
        <f>'Cena na poramnuvanje'!O18*'Sreden kurs'!$D$5</f>
        <v>0</v>
      </c>
      <c r="P18" s="26">
        <f>'Cena na poramnuvanje'!P18*'Sreden kurs'!$D$5</f>
        <v>0</v>
      </c>
      <c r="Q18" s="26">
        <f>'Cena na poramnuvanje'!Q18*'Sreden kurs'!$D$5</f>
        <v>0</v>
      </c>
      <c r="R18" s="26">
        <f>'Cena na poramnuvanje'!R18*'Sreden kurs'!$D$5</f>
        <v>0</v>
      </c>
      <c r="S18" s="26">
        <f>'Cena na poramnuvanje'!S18*'Sreden kurs'!$D$5</f>
        <v>0</v>
      </c>
      <c r="T18" s="26">
        <f>'Cena na poramnuvanje'!T18*'Sreden kurs'!$D$5</f>
        <v>0</v>
      </c>
      <c r="U18" s="26">
        <f>'Cena na poramnuvanje'!U18*'Sreden kurs'!$D$5</f>
        <v>0</v>
      </c>
      <c r="V18" s="26">
        <f>'Cena na poramnuvanje'!V18*'Sreden kurs'!$D$5</f>
        <v>0</v>
      </c>
      <c r="W18" s="26">
        <f>'Cena na poramnuvanje'!W18*'Sreden kurs'!$D$5</f>
        <v>0</v>
      </c>
      <c r="X18" s="26">
        <f>'Cena na poramnuvanje'!X18*'Sreden kurs'!$D$5</f>
        <v>0</v>
      </c>
      <c r="Y18" s="26">
        <f>'Cena na poramnuvanje'!Y18*'Sreden kurs'!$D$5</f>
        <v>0</v>
      </c>
      <c r="Z18" s="26">
        <f>'Cena na poramnuvanje'!Z18*'Sreden kurs'!$D$5</f>
        <v>0</v>
      </c>
      <c r="AA18" s="27">
        <f>'Cena na poramnuvanje'!AA18*'Sreden kurs'!$D$5</f>
        <v>0</v>
      </c>
    </row>
    <row r="19" spans="2:27" ht="15.75" thickBot="1" x14ac:dyDescent="0.3">
      <c r="B19" s="63"/>
      <c r="C19" s="9" t="s">
        <v>29</v>
      </c>
      <c r="D19" s="28">
        <f>'Cena na poramnuvanje'!D19*'Sreden kurs'!$D$5</f>
        <v>0</v>
      </c>
      <c r="E19" s="28">
        <f>'Cena na poramnuvanje'!E19*'Sreden kurs'!$D$5</f>
        <v>0</v>
      </c>
      <c r="F19" s="28">
        <f>'Cena na poramnuvanje'!F19*'Sreden kurs'!$D$5</f>
        <v>0</v>
      </c>
      <c r="G19" s="28">
        <f>'Cena na poramnuvanje'!G19*'Sreden kurs'!$D$5</f>
        <v>0</v>
      </c>
      <c r="H19" s="28">
        <f>'Cena na poramnuvanje'!H19*'Sreden kurs'!$D$5</f>
        <v>0</v>
      </c>
      <c r="I19" s="28">
        <f>'Cena na poramnuvanje'!I19*'Sreden kurs'!$D$5</f>
        <v>0</v>
      </c>
      <c r="J19" s="28">
        <f>'Cena na poramnuvanje'!J19*'Sreden kurs'!$D$5</f>
        <v>0</v>
      </c>
      <c r="K19" s="28">
        <f>'Cena na poramnuvanje'!K19*'Sreden kurs'!$D$5</f>
        <v>0</v>
      </c>
      <c r="L19" s="28">
        <f>'Cena na poramnuvanje'!L19*'Sreden kurs'!$D$5</f>
        <v>0</v>
      </c>
      <c r="M19" s="28">
        <f>'Cena na poramnuvanje'!M19*'Sreden kurs'!$D$5</f>
        <v>0</v>
      </c>
      <c r="N19" s="28">
        <f>'Cena na poramnuvanje'!N19*'Sreden kurs'!$D$5</f>
        <v>0</v>
      </c>
      <c r="O19" s="28">
        <f>'Cena na poramnuvanje'!O19*'Sreden kurs'!$D$5</f>
        <v>0</v>
      </c>
      <c r="P19" s="28">
        <f>'Cena na poramnuvanje'!P19*'Sreden kurs'!$D$5</f>
        <v>0</v>
      </c>
      <c r="Q19" s="28">
        <f>'Cena na poramnuvanje'!Q19*'Sreden kurs'!$D$5</f>
        <v>0</v>
      </c>
      <c r="R19" s="28">
        <f>'Cena na poramnuvanje'!R19*'Sreden kurs'!$D$5</f>
        <v>0</v>
      </c>
      <c r="S19" s="28">
        <f>'Cena na poramnuvanje'!S19*'Sreden kurs'!$D$5</f>
        <v>0</v>
      </c>
      <c r="T19" s="28">
        <f>'Cena na poramnuvanje'!T19*'Sreden kurs'!$D$5</f>
        <v>0</v>
      </c>
      <c r="U19" s="28">
        <f>'Cena na poramnuvanje'!U19*'Sreden kurs'!$D$5</f>
        <v>0</v>
      </c>
      <c r="V19" s="28">
        <f>'Cena na poramnuvanje'!V19*'Sreden kurs'!$D$5</f>
        <v>0</v>
      </c>
      <c r="W19" s="28">
        <f>'Cena na poramnuvanje'!W19*'Sreden kurs'!$D$5</f>
        <v>0</v>
      </c>
      <c r="X19" s="28">
        <f>'Cena na poramnuvanje'!X19*'Sreden kurs'!$D$5</f>
        <v>0</v>
      </c>
      <c r="Y19" s="28">
        <f>'Cena na poramnuvanje'!Y19*'Sreden kurs'!$D$5</f>
        <v>0</v>
      </c>
      <c r="Z19" s="28">
        <f>'Cena na poramnuvanje'!Z19*'Sreden kurs'!$D$5</f>
        <v>0</v>
      </c>
      <c r="AA19" s="29">
        <f>'Cena na poramnuvanje'!AA19*'Sreden kurs'!$D$5</f>
        <v>0</v>
      </c>
    </row>
    <row r="20" spans="2:27" ht="15.75" thickTop="1" x14ac:dyDescent="0.25">
      <c r="B20" s="61" t="str">
        <f>'Cena na poramnuvanje'!B20:B23</f>
        <v>05.01.2023</v>
      </c>
      <c r="C20" s="6" t="s">
        <v>26</v>
      </c>
      <c r="D20" s="26">
        <f>'Cena na poramnuvanje'!D20*'Sreden kurs'!$D$6</f>
        <v>0</v>
      </c>
      <c r="E20" s="26">
        <f>'Cena na poramnuvanje'!E20*'Sreden kurs'!$D$6</f>
        <v>0</v>
      </c>
      <c r="F20" s="26">
        <f>'Cena na poramnuvanje'!F20*'Sreden kurs'!$D$6</f>
        <v>0</v>
      </c>
      <c r="G20" s="26">
        <f>'Cena na poramnuvanje'!G20*'Sreden kurs'!$D$6</f>
        <v>0</v>
      </c>
      <c r="H20" s="26">
        <f>'Cena na poramnuvanje'!H20*'Sreden kurs'!$D$6</f>
        <v>0</v>
      </c>
      <c r="I20" s="26">
        <f>'Cena na poramnuvanje'!I20*'Sreden kurs'!$D$6</f>
        <v>0</v>
      </c>
      <c r="J20" s="26">
        <f>'Cena na poramnuvanje'!J20*'Sreden kurs'!$D$6</f>
        <v>0</v>
      </c>
      <c r="K20" s="26">
        <f>'Cena na poramnuvanje'!K20*'Sreden kurs'!$D$6</f>
        <v>0</v>
      </c>
      <c r="L20" s="26">
        <f>'Cena na poramnuvanje'!L20*'Sreden kurs'!$D$6</f>
        <v>0</v>
      </c>
      <c r="M20" s="26">
        <f>'Cena na poramnuvanje'!M20*'Sreden kurs'!$D$6</f>
        <v>0</v>
      </c>
      <c r="N20" s="26">
        <f>'Cena na poramnuvanje'!N20*'Sreden kurs'!$D$6</f>
        <v>0</v>
      </c>
      <c r="O20" s="26">
        <f>'Cena na poramnuvanje'!O20*'Sreden kurs'!$D$6</f>
        <v>0</v>
      </c>
      <c r="P20" s="26">
        <f>'Cena na poramnuvanje'!P20*'Sreden kurs'!$D$6</f>
        <v>0</v>
      </c>
      <c r="Q20" s="26">
        <f>'Cena na poramnuvanje'!Q20*'Sreden kurs'!$D$6</f>
        <v>0</v>
      </c>
      <c r="R20" s="26">
        <f>'Cena na poramnuvanje'!R20*'Sreden kurs'!$D$6</f>
        <v>0</v>
      </c>
      <c r="S20" s="26">
        <f>'Cena na poramnuvanje'!S20*'Sreden kurs'!$D$6</f>
        <v>0</v>
      </c>
      <c r="T20" s="26">
        <f>'Cena na poramnuvanje'!T20*'Sreden kurs'!$D$6</f>
        <v>0</v>
      </c>
      <c r="U20" s="26">
        <f>'Cena na poramnuvanje'!U20*'Sreden kurs'!$D$6</f>
        <v>0</v>
      </c>
      <c r="V20" s="26">
        <f>'Cena na poramnuvanje'!V20*'Sreden kurs'!$D$6</f>
        <v>0</v>
      </c>
      <c r="W20" s="26">
        <f>'Cena na poramnuvanje'!W20*'Sreden kurs'!$D$6</f>
        <v>0</v>
      </c>
      <c r="X20" s="26">
        <f>'Cena na poramnuvanje'!X20*'Sreden kurs'!$D$6</f>
        <v>0</v>
      </c>
      <c r="Y20" s="26">
        <f>'Cena na poramnuvanje'!Y20*'Sreden kurs'!$D$6</f>
        <v>0</v>
      </c>
      <c r="Z20" s="26">
        <f>'Cena na poramnuvanje'!Z20*'Sreden kurs'!$D$6</f>
        <v>0</v>
      </c>
      <c r="AA20" s="27">
        <f>'Cena na poramnuvanje'!AA20*'Sreden kurs'!$D$6</f>
        <v>0</v>
      </c>
    </row>
    <row r="21" spans="2:27" x14ac:dyDescent="0.25">
      <c r="B21" s="62"/>
      <c r="C21" s="6" t="s">
        <v>27</v>
      </c>
      <c r="D21" s="26">
        <f>'Cena na poramnuvanje'!D21*'Sreden kurs'!$D$6</f>
        <v>2684.5985700000001</v>
      </c>
      <c r="E21" s="26">
        <f>'Cena na poramnuvanje'!E21*'Sreden kurs'!$D$6</f>
        <v>2356.7839159090904</v>
      </c>
      <c r="F21" s="26">
        <f>'Cena na poramnuvanje'!F21*'Sreden kurs'!$D$6</f>
        <v>1625.1237900000001</v>
      </c>
      <c r="G21" s="26">
        <f>'Cena na poramnuvanje'!G21*'Sreden kurs'!$D$6</f>
        <v>1574.1111697047495</v>
      </c>
      <c r="H21" s="26">
        <f>'Cena na poramnuvanje'!H21*'Sreden kurs'!$D$6</f>
        <v>1533.0001007087626</v>
      </c>
      <c r="I21" s="26">
        <f>'Cena na poramnuvanje'!I21*'Sreden kurs'!$D$6</f>
        <v>1594.1930625000002</v>
      </c>
      <c r="J21" s="26">
        <f>'Cena na poramnuvanje'!J21*'Sreden kurs'!$D$6</f>
        <v>2818.965285241773</v>
      </c>
      <c r="K21" s="26">
        <f>'Cena na poramnuvanje'!K21*'Sreden kurs'!$D$6</f>
        <v>2673.5553905471916</v>
      </c>
      <c r="L21" s="26">
        <f>'Cena na poramnuvanje'!L21*'Sreden kurs'!$D$6</f>
        <v>2911.1468884485344</v>
      </c>
      <c r="M21" s="26">
        <f>'Cena na poramnuvanje'!M21*'Sreden kurs'!$D$6</f>
        <v>3111.0563640251198</v>
      </c>
      <c r="N21" s="26">
        <f>'Cena na poramnuvanje'!N21*'Sreden kurs'!$D$6</f>
        <v>3099.2769040178573</v>
      </c>
      <c r="O21" s="26">
        <f>'Cena na poramnuvanje'!O21*'Sreden kurs'!$D$6</f>
        <v>3010.5501865558913</v>
      </c>
      <c r="P21" s="26">
        <f>'Cena na poramnuvanje'!P21*'Sreden kurs'!$D$6</f>
        <v>2954.2644645933024</v>
      </c>
      <c r="Q21" s="26">
        <f>'Cena na poramnuvanje'!Q21*'Sreden kurs'!$D$6</f>
        <v>2965.4569837710396</v>
      </c>
      <c r="R21" s="26">
        <f>'Cena na poramnuvanje'!R21*'Sreden kurs'!$D$6</f>
        <v>3157.5793383419687</v>
      </c>
      <c r="S21" s="26">
        <f>'Cena na poramnuvanje'!S21*'Sreden kurs'!$D$6</f>
        <v>3251.160307758621</v>
      </c>
      <c r="T21" s="26">
        <f>'Cena na poramnuvanje'!T21*'Sreden kurs'!$D$6</f>
        <v>3481.6875776011561</v>
      </c>
      <c r="U21" s="26">
        <f>'Cena na poramnuvanje'!U21*'Sreden kurs'!$D$6</f>
        <v>3558.7205513513509</v>
      </c>
      <c r="V21" s="26">
        <f>'Cena na poramnuvanje'!V21*'Sreden kurs'!$D$6</f>
        <v>3832.8179600269955</v>
      </c>
      <c r="W21" s="26">
        <f>'Cena na poramnuvanje'!W21*'Sreden kurs'!$D$6</f>
        <v>3752.3541708612679</v>
      </c>
      <c r="X21" s="26">
        <f>'Cena na poramnuvanje'!X21*'Sreden kurs'!$D$6</f>
        <v>3585.782995039272</v>
      </c>
      <c r="Y21" s="26">
        <f>'Cena na poramnuvanje'!Y21*'Sreden kurs'!$D$6</f>
        <v>3112.885629388164</v>
      </c>
      <c r="Z21" s="26">
        <f>'Cena na poramnuvanje'!Z21*'Sreden kurs'!$D$6</f>
        <v>4447.1376</v>
      </c>
      <c r="AA21" s="27">
        <f>'Cena na poramnuvanje'!AA21*'Sreden kurs'!$D$6</f>
        <v>3904.7737500000003</v>
      </c>
    </row>
    <row r="22" spans="2:27" x14ac:dyDescent="0.25">
      <c r="B22" s="62"/>
      <c r="C22" s="6" t="s">
        <v>28</v>
      </c>
      <c r="D22" s="26">
        <f>'Cena na poramnuvanje'!D22*'Sreden kurs'!$D$6</f>
        <v>0</v>
      </c>
      <c r="E22" s="26">
        <f>'Cena na poramnuvanje'!E22*'Sreden kurs'!$D$6</f>
        <v>0</v>
      </c>
      <c r="F22" s="26">
        <f>'Cena na poramnuvanje'!F22*'Sreden kurs'!$D$6</f>
        <v>0</v>
      </c>
      <c r="G22" s="26">
        <f>'Cena na poramnuvanje'!G22*'Sreden kurs'!$D$6</f>
        <v>0</v>
      </c>
      <c r="H22" s="26">
        <f>'Cena na poramnuvanje'!H22*'Sreden kurs'!$D$6</f>
        <v>0</v>
      </c>
      <c r="I22" s="26">
        <f>'Cena na poramnuvanje'!I22*'Sreden kurs'!$D$6</f>
        <v>0</v>
      </c>
      <c r="J22" s="26">
        <f>'Cena na poramnuvanje'!J22*'Sreden kurs'!$D$6</f>
        <v>0</v>
      </c>
      <c r="K22" s="26">
        <f>'Cena na poramnuvanje'!K22*'Sreden kurs'!$D$6</f>
        <v>0</v>
      </c>
      <c r="L22" s="26">
        <f>'Cena na poramnuvanje'!L22*'Sreden kurs'!$D$6</f>
        <v>0</v>
      </c>
      <c r="M22" s="26">
        <f>'Cena na poramnuvanje'!M22*'Sreden kurs'!$D$6</f>
        <v>0</v>
      </c>
      <c r="N22" s="26">
        <f>'Cena na poramnuvanje'!N22*'Sreden kurs'!$D$6</f>
        <v>0</v>
      </c>
      <c r="O22" s="26">
        <f>'Cena na poramnuvanje'!O22*'Sreden kurs'!$D$6</f>
        <v>0</v>
      </c>
      <c r="P22" s="26">
        <f>'Cena na poramnuvanje'!P22*'Sreden kurs'!$D$6</f>
        <v>0</v>
      </c>
      <c r="Q22" s="26">
        <f>'Cena na poramnuvanje'!Q22*'Sreden kurs'!$D$6</f>
        <v>0</v>
      </c>
      <c r="R22" s="26">
        <f>'Cena na poramnuvanje'!R22*'Sreden kurs'!$D$6</f>
        <v>0</v>
      </c>
      <c r="S22" s="26">
        <f>'Cena na poramnuvanje'!S22*'Sreden kurs'!$D$6</f>
        <v>0</v>
      </c>
      <c r="T22" s="26">
        <f>'Cena na poramnuvanje'!T22*'Sreden kurs'!$D$6</f>
        <v>0</v>
      </c>
      <c r="U22" s="26">
        <f>'Cena na poramnuvanje'!U22*'Sreden kurs'!$D$6</f>
        <v>0</v>
      </c>
      <c r="V22" s="26">
        <f>'Cena na poramnuvanje'!V22*'Sreden kurs'!$D$6</f>
        <v>0</v>
      </c>
      <c r="W22" s="26">
        <f>'Cena na poramnuvanje'!W22*'Sreden kurs'!$D$6</f>
        <v>0</v>
      </c>
      <c r="X22" s="26">
        <f>'Cena na poramnuvanje'!X22*'Sreden kurs'!$D$6</f>
        <v>0</v>
      </c>
      <c r="Y22" s="26">
        <f>'Cena na poramnuvanje'!Y22*'Sreden kurs'!$D$6</f>
        <v>0</v>
      </c>
      <c r="Z22" s="26">
        <f>'Cena na poramnuvanje'!Z22*'Sreden kurs'!$D$6</f>
        <v>0</v>
      </c>
      <c r="AA22" s="27">
        <f>'Cena na poramnuvanje'!AA22*'Sreden kurs'!$D$6</f>
        <v>0</v>
      </c>
    </row>
    <row r="23" spans="2:27" ht="15.75" thickBot="1" x14ac:dyDescent="0.3">
      <c r="B23" s="63"/>
      <c r="C23" s="9" t="s">
        <v>29</v>
      </c>
      <c r="D23" s="28">
        <f>'Cena na poramnuvanje'!D23*'Sreden kurs'!$D$6</f>
        <v>0</v>
      </c>
      <c r="E23" s="28">
        <f>'Cena na poramnuvanje'!E23*'Sreden kurs'!$D$6</f>
        <v>0</v>
      </c>
      <c r="F23" s="28">
        <f>'Cena na poramnuvanje'!F23*'Sreden kurs'!$D$6</f>
        <v>0</v>
      </c>
      <c r="G23" s="28">
        <f>'Cena na poramnuvanje'!G23*'Sreden kurs'!$D$6</f>
        <v>0</v>
      </c>
      <c r="H23" s="28">
        <f>'Cena na poramnuvanje'!H23*'Sreden kurs'!$D$6</f>
        <v>0</v>
      </c>
      <c r="I23" s="28">
        <f>'Cena na poramnuvanje'!I23*'Sreden kurs'!$D$6</f>
        <v>0</v>
      </c>
      <c r="J23" s="28">
        <f>'Cena na poramnuvanje'!J23*'Sreden kurs'!$D$6</f>
        <v>0</v>
      </c>
      <c r="K23" s="28">
        <f>'Cena na poramnuvanje'!K23*'Sreden kurs'!$D$6</f>
        <v>0</v>
      </c>
      <c r="L23" s="28">
        <f>'Cena na poramnuvanje'!L23*'Sreden kurs'!$D$6</f>
        <v>0</v>
      </c>
      <c r="M23" s="28">
        <f>'Cena na poramnuvanje'!M23*'Sreden kurs'!$D$6</f>
        <v>0</v>
      </c>
      <c r="N23" s="28">
        <f>'Cena na poramnuvanje'!N23*'Sreden kurs'!$D$6</f>
        <v>0</v>
      </c>
      <c r="O23" s="28">
        <f>'Cena na poramnuvanje'!O23*'Sreden kurs'!$D$6</f>
        <v>0</v>
      </c>
      <c r="P23" s="28">
        <f>'Cena na poramnuvanje'!P23*'Sreden kurs'!$D$6</f>
        <v>0</v>
      </c>
      <c r="Q23" s="28">
        <f>'Cena na poramnuvanje'!Q23*'Sreden kurs'!$D$6</f>
        <v>0</v>
      </c>
      <c r="R23" s="28">
        <f>'Cena na poramnuvanje'!R23*'Sreden kurs'!$D$6</f>
        <v>0</v>
      </c>
      <c r="S23" s="28">
        <f>'Cena na poramnuvanje'!S23*'Sreden kurs'!$D$6</f>
        <v>0</v>
      </c>
      <c r="T23" s="28">
        <f>'Cena na poramnuvanje'!T23*'Sreden kurs'!$D$6</f>
        <v>0</v>
      </c>
      <c r="U23" s="28">
        <f>'Cena na poramnuvanje'!U23*'Sreden kurs'!$D$6</f>
        <v>0</v>
      </c>
      <c r="V23" s="28">
        <f>'Cena na poramnuvanje'!V23*'Sreden kurs'!$D$6</f>
        <v>0</v>
      </c>
      <c r="W23" s="28">
        <f>'Cena na poramnuvanje'!W23*'Sreden kurs'!$D$6</f>
        <v>0</v>
      </c>
      <c r="X23" s="28">
        <f>'Cena na poramnuvanje'!X23*'Sreden kurs'!$D$6</f>
        <v>0</v>
      </c>
      <c r="Y23" s="28">
        <f>'Cena na poramnuvanje'!Y23*'Sreden kurs'!$D$6</f>
        <v>0</v>
      </c>
      <c r="Z23" s="28">
        <f>'Cena na poramnuvanje'!Z23*'Sreden kurs'!$D$6</f>
        <v>0</v>
      </c>
      <c r="AA23" s="29">
        <f>'Cena na poramnuvanje'!AA23*'Sreden kurs'!$D$6</f>
        <v>0</v>
      </c>
    </row>
    <row r="24" spans="2:27" ht="15.75" thickTop="1" x14ac:dyDescent="0.25">
      <c r="B24" s="61" t="str">
        <f>'Cena na poramnuvanje'!B24:B27</f>
        <v>06.01.2023</v>
      </c>
      <c r="C24" s="6" t="s">
        <v>26</v>
      </c>
      <c r="D24" s="26">
        <f>'Cena na poramnuvanje'!D24*'Sreden kurs'!$D$7</f>
        <v>9889.3846699999995</v>
      </c>
      <c r="E24" s="26">
        <f>'Cena na poramnuvanje'!E24*'Sreden kurs'!$D$7</f>
        <v>9325.4892749999999</v>
      </c>
      <c r="F24" s="26">
        <f>'Cena na poramnuvanje'!F24*'Sreden kurs'!$D$7</f>
        <v>0</v>
      </c>
      <c r="G24" s="26">
        <f>'Cena na poramnuvanje'!G24*'Sreden kurs'!$D$7</f>
        <v>0</v>
      </c>
      <c r="H24" s="26">
        <f>'Cena na poramnuvanje'!H24*'Sreden kurs'!$D$7</f>
        <v>0</v>
      </c>
      <c r="I24" s="26">
        <f>'Cena na poramnuvanje'!I24*'Sreden kurs'!$D$7</f>
        <v>0</v>
      </c>
      <c r="J24" s="26">
        <f>'Cena na poramnuvanje'!J24*'Sreden kurs'!$D$7</f>
        <v>0</v>
      </c>
      <c r="K24" s="26">
        <f>'Cena na poramnuvanje'!K24*'Sreden kurs'!$D$7</f>
        <v>0</v>
      </c>
      <c r="L24" s="26">
        <f>'Cena na poramnuvanje'!L24*'Sreden kurs'!$D$7</f>
        <v>0</v>
      </c>
      <c r="M24" s="26">
        <f>'Cena na poramnuvanje'!M24*'Sreden kurs'!$D$7</f>
        <v>0</v>
      </c>
      <c r="N24" s="26">
        <f>'Cena na poramnuvanje'!N24*'Sreden kurs'!$D$7</f>
        <v>12205.229880000001</v>
      </c>
      <c r="O24" s="26">
        <f>'Cena na poramnuvanje'!O24*'Sreden kurs'!$D$7</f>
        <v>11199.240919969714</v>
      </c>
      <c r="P24" s="26">
        <f>'Cena na poramnuvanje'!P24*'Sreden kurs'!$D$7</f>
        <v>11151.413031923075</v>
      </c>
      <c r="Q24" s="26">
        <f>'Cena na poramnuvanje'!Q24*'Sreden kurs'!$D$7</f>
        <v>10624.123477058822</v>
      </c>
      <c r="R24" s="26">
        <f>'Cena na poramnuvanje'!R24*'Sreden kurs'!$D$7</f>
        <v>12821.577922127659</v>
      </c>
      <c r="S24" s="26">
        <f>'Cena na poramnuvanje'!S24*'Sreden kurs'!$D$7</f>
        <v>14099.254525858585</v>
      </c>
      <c r="T24" s="26">
        <f>'Cena na poramnuvanje'!T24*'Sreden kurs'!$D$7</f>
        <v>16254.48726182119</v>
      </c>
      <c r="U24" s="26">
        <f>'Cena na poramnuvanje'!U24*'Sreden kurs'!$D$7</f>
        <v>14052.296253870967</v>
      </c>
      <c r="V24" s="26">
        <f>'Cena na poramnuvanje'!V24*'Sreden kurs'!$D$7</f>
        <v>14734.421580073085</v>
      </c>
      <c r="W24" s="26">
        <f>'Cena na poramnuvanje'!W24*'Sreden kurs'!$D$7</f>
        <v>12877.522896295131</v>
      </c>
      <c r="X24" s="26">
        <f>'Cena na poramnuvanje'!X24*'Sreden kurs'!$D$7</f>
        <v>11499.896758876281</v>
      </c>
      <c r="Y24" s="26">
        <f>'Cena na poramnuvanje'!Y24*'Sreden kurs'!$D$7</f>
        <v>11389.201374126986</v>
      </c>
      <c r="Z24" s="26">
        <f>'Cena na poramnuvanje'!Z24*'Sreden kurs'!$D$7</f>
        <v>11694.70155885175</v>
      </c>
      <c r="AA24" s="27">
        <f>'Cena na poramnuvanje'!AA24*'Sreden kurs'!$D$7</f>
        <v>10964.060449374998</v>
      </c>
    </row>
    <row r="25" spans="2:27" x14ac:dyDescent="0.25">
      <c r="B25" s="62"/>
      <c r="C25" s="6" t="s">
        <v>27</v>
      </c>
      <c r="D25" s="26">
        <f>'Cena na poramnuvanje'!D25*'Sreden kurs'!$D$7</f>
        <v>0</v>
      </c>
      <c r="E25" s="26">
        <f>'Cena na poramnuvanje'!E25*'Sreden kurs'!$D$7</f>
        <v>0</v>
      </c>
      <c r="F25" s="26">
        <f>'Cena na poramnuvanje'!F25*'Sreden kurs'!$D$7</f>
        <v>1887.2598331911383</v>
      </c>
      <c r="G25" s="26">
        <f>'Cena na poramnuvanje'!G25*'Sreden kurs'!$D$7</f>
        <v>1534.1209169230769</v>
      </c>
      <c r="H25" s="26">
        <f>'Cena na poramnuvanje'!H25*'Sreden kurs'!$D$7</f>
        <v>1622.3318893975902</v>
      </c>
      <c r="I25" s="26">
        <f>'Cena na poramnuvanje'!I25*'Sreden kurs'!$D$7</f>
        <v>1750.2383693975905</v>
      </c>
      <c r="J25" s="26">
        <f>'Cena na poramnuvanje'!J25*'Sreden kurs'!$D$7</f>
        <v>2046.8705067353585</v>
      </c>
      <c r="K25" s="26">
        <f>'Cena na poramnuvanje'!K25*'Sreden kurs'!$D$7</f>
        <v>2509.4684137295685</v>
      </c>
      <c r="L25" s="26">
        <f>'Cena na poramnuvanje'!L25*'Sreden kurs'!$D$7</f>
        <v>3037.5686460642492</v>
      </c>
      <c r="M25" s="26">
        <f>'Cena na poramnuvanje'!M25*'Sreden kurs'!$D$7</f>
        <v>4167.414495</v>
      </c>
      <c r="N25" s="26">
        <f>'Cena na poramnuvanje'!N25*'Sreden kurs'!$D$7</f>
        <v>0</v>
      </c>
      <c r="O25" s="26">
        <f>'Cena na poramnuvanje'!O25*'Sreden kurs'!$D$7</f>
        <v>0</v>
      </c>
      <c r="P25" s="26">
        <f>'Cena na poramnuvanje'!P25*'Sreden kurs'!$D$7</f>
        <v>0</v>
      </c>
      <c r="Q25" s="26">
        <f>'Cena na poramnuvanje'!Q25*'Sreden kurs'!$D$7</f>
        <v>0</v>
      </c>
      <c r="R25" s="26">
        <f>'Cena na poramnuvanje'!R25*'Sreden kurs'!$D$7</f>
        <v>0</v>
      </c>
      <c r="S25" s="26">
        <f>'Cena na poramnuvanje'!S25*'Sreden kurs'!$D$7</f>
        <v>0</v>
      </c>
      <c r="T25" s="26">
        <f>'Cena na poramnuvanje'!T25*'Sreden kurs'!$D$7</f>
        <v>0</v>
      </c>
      <c r="U25" s="26">
        <f>'Cena na poramnuvanje'!U25*'Sreden kurs'!$D$7</f>
        <v>0</v>
      </c>
      <c r="V25" s="26">
        <f>'Cena na poramnuvanje'!V25*'Sreden kurs'!$D$7</f>
        <v>0</v>
      </c>
      <c r="W25" s="26">
        <f>'Cena na poramnuvanje'!W25*'Sreden kurs'!$D$7</f>
        <v>0</v>
      </c>
      <c r="X25" s="26">
        <f>'Cena na poramnuvanje'!X25*'Sreden kurs'!$D$7</f>
        <v>0</v>
      </c>
      <c r="Y25" s="26">
        <f>'Cena na poramnuvanje'!Y25*'Sreden kurs'!$D$7</f>
        <v>0</v>
      </c>
      <c r="Z25" s="26">
        <f>'Cena na poramnuvanje'!Z25*'Sreden kurs'!$D$7</f>
        <v>0</v>
      </c>
      <c r="AA25" s="27">
        <f>'Cena na poramnuvanje'!AA25*'Sreden kurs'!$D$7</f>
        <v>0</v>
      </c>
    </row>
    <row r="26" spans="2:27" x14ac:dyDescent="0.25">
      <c r="B26" s="62"/>
      <c r="C26" s="6" t="s">
        <v>28</v>
      </c>
      <c r="D26" s="26">
        <f>'Cena na poramnuvanje'!D26*'Sreden kurs'!$D$7</f>
        <v>0</v>
      </c>
      <c r="E26" s="26">
        <f>'Cena na poramnuvanje'!E26*'Sreden kurs'!$D$7</f>
        <v>0</v>
      </c>
      <c r="F26" s="26">
        <f>'Cena na poramnuvanje'!F26*'Sreden kurs'!$D$7</f>
        <v>0</v>
      </c>
      <c r="G26" s="26">
        <f>'Cena na poramnuvanje'!G26*'Sreden kurs'!$D$7</f>
        <v>0</v>
      </c>
      <c r="H26" s="26">
        <f>'Cena na poramnuvanje'!H26*'Sreden kurs'!$D$7</f>
        <v>0</v>
      </c>
      <c r="I26" s="26">
        <f>'Cena na poramnuvanje'!I26*'Sreden kurs'!$D$7</f>
        <v>0</v>
      </c>
      <c r="J26" s="26">
        <f>'Cena na poramnuvanje'!J26*'Sreden kurs'!$D$7</f>
        <v>0</v>
      </c>
      <c r="K26" s="26">
        <f>'Cena na poramnuvanje'!K26*'Sreden kurs'!$D$7</f>
        <v>0</v>
      </c>
      <c r="L26" s="26">
        <f>'Cena na poramnuvanje'!L26*'Sreden kurs'!$D$7</f>
        <v>0</v>
      </c>
      <c r="M26" s="26">
        <f>'Cena na poramnuvanje'!M26*'Sreden kurs'!$D$7</f>
        <v>0</v>
      </c>
      <c r="N26" s="26">
        <f>'Cena na poramnuvanje'!N26*'Sreden kurs'!$D$7</f>
        <v>0</v>
      </c>
      <c r="O26" s="26">
        <f>'Cena na poramnuvanje'!O26*'Sreden kurs'!$D$7</f>
        <v>0</v>
      </c>
      <c r="P26" s="26">
        <f>'Cena na poramnuvanje'!P26*'Sreden kurs'!$D$7</f>
        <v>0</v>
      </c>
      <c r="Q26" s="26">
        <f>'Cena na poramnuvanje'!Q26*'Sreden kurs'!$D$7</f>
        <v>0</v>
      </c>
      <c r="R26" s="26">
        <f>'Cena na poramnuvanje'!R26*'Sreden kurs'!$D$7</f>
        <v>0</v>
      </c>
      <c r="S26" s="26">
        <f>'Cena na poramnuvanje'!S26*'Sreden kurs'!$D$7</f>
        <v>0</v>
      </c>
      <c r="T26" s="26">
        <f>'Cena na poramnuvanje'!T26*'Sreden kurs'!$D$7</f>
        <v>0</v>
      </c>
      <c r="U26" s="26">
        <f>'Cena na poramnuvanje'!U26*'Sreden kurs'!$D$7</f>
        <v>0</v>
      </c>
      <c r="V26" s="26">
        <f>'Cena na poramnuvanje'!V26*'Sreden kurs'!$D$7</f>
        <v>0</v>
      </c>
      <c r="W26" s="26">
        <f>'Cena na poramnuvanje'!W26*'Sreden kurs'!$D$7</f>
        <v>0</v>
      </c>
      <c r="X26" s="26">
        <f>'Cena na poramnuvanje'!X26*'Sreden kurs'!$D$7</f>
        <v>0</v>
      </c>
      <c r="Y26" s="26">
        <f>'Cena na poramnuvanje'!Y26*'Sreden kurs'!$D$7</f>
        <v>0</v>
      </c>
      <c r="Z26" s="26">
        <f>'Cena na poramnuvanje'!Z26*'Sreden kurs'!$D$7</f>
        <v>0</v>
      </c>
      <c r="AA26" s="27">
        <f>'Cena na poramnuvanje'!AA26*'Sreden kurs'!$D$7</f>
        <v>0</v>
      </c>
    </row>
    <row r="27" spans="2:27" ht="15.75" thickBot="1" x14ac:dyDescent="0.3">
      <c r="B27" s="63"/>
      <c r="C27" s="9" t="s">
        <v>29</v>
      </c>
      <c r="D27" s="28">
        <f>'Cena na poramnuvanje'!D27*'Sreden kurs'!$D$7</f>
        <v>0</v>
      </c>
      <c r="E27" s="28">
        <f>'Cena na poramnuvanje'!E27*'Sreden kurs'!$D$7</f>
        <v>0</v>
      </c>
      <c r="F27" s="28">
        <f>'Cena na poramnuvanje'!F27*'Sreden kurs'!$D$7</f>
        <v>0</v>
      </c>
      <c r="G27" s="28">
        <f>'Cena na poramnuvanje'!G27*'Sreden kurs'!$D$7</f>
        <v>0</v>
      </c>
      <c r="H27" s="28">
        <f>'Cena na poramnuvanje'!H27*'Sreden kurs'!$D$7</f>
        <v>0</v>
      </c>
      <c r="I27" s="28">
        <f>'Cena na poramnuvanje'!I27*'Sreden kurs'!$D$7</f>
        <v>0</v>
      </c>
      <c r="J27" s="28">
        <f>'Cena na poramnuvanje'!J27*'Sreden kurs'!$D$7</f>
        <v>0</v>
      </c>
      <c r="K27" s="28">
        <f>'Cena na poramnuvanje'!K27*'Sreden kurs'!$D$7</f>
        <v>0</v>
      </c>
      <c r="L27" s="28">
        <f>'Cena na poramnuvanje'!L27*'Sreden kurs'!$D$7</f>
        <v>0</v>
      </c>
      <c r="M27" s="28">
        <f>'Cena na poramnuvanje'!M27*'Sreden kurs'!$D$7</f>
        <v>0</v>
      </c>
      <c r="N27" s="28">
        <f>'Cena na poramnuvanje'!N27*'Sreden kurs'!$D$7</f>
        <v>0</v>
      </c>
      <c r="O27" s="28">
        <f>'Cena na poramnuvanje'!O27*'Sreden kurs'!$D$7</f>
        <v>0</v>
      </c>
      <c r="P27" s="28">
        <f>'Cena na poramnuvanje'!P27*'Sreden kurs'!$D$7</f>
        <v>0</v>
      </c>
      <c r="Q27" s="28">
        <f>'Cena na poramnuvanje'!Q27*'Sreden kurs'!$D$7</f>
        <v>0</v>
      </c>
      <c r="R27" s="28">
        <f>'Cena na poramnuvanje'!R27*'Sreden kurs'!$D$7</f>
        <v>0</v>
      </c>
      <c r="S27" s="28">
        <f>'Cena na poramnuvanje'!S27*'Sreden kurs'!$D$7</f>
        <v>0</v>
      </c>
      <c r="T27" s="28">
        <f>'Cena na poramnuvanje'!T27*'Sreden kurs'!$D$7</f>
        <v>0</v>
      </c>
      <c r="U27" s="28">
        <f>'Cena na poramnuvanje'!U27*'Sreden kurs'!$D$7</f>
        <v>0</v>
      </c>
      <c r="V27" s="28">
        <f>'Cena na poramnuvanje'!V27*'Sreden kurs'!$D$7</f>
        <v>0</v>
      </c>
      <c r="W27" s="28">
        <f>'Cena na poramnuvanje'!W27*'Sreden kurs'!$D$7</f>
        <v>0</v>
      </c>
      <c r="X27" s="28">
        <f>'Cena na poramnuvanje'!X27*'Sreden kurs'!$D$7</f>
        <v>0</v>
      </c>
      <c r="Y27" s="28">
        <f>'Cena na poramnuvanje'!Y27*'Sreden kurs'!$D$7</f>
        <v>0</v>
      </c>
      <c r="Z27" s="28">
        <f>'Cena na poramnuvanje'!Z27*'Sreden kurs'!$D$7</f>
        <v>0</v>
      </c>
      <c r="AA27" s="29">
        <f>'Cena na poramnuvanje'!AA27*'Sreden kurs'!$D$7</f>
        <v>0</v>
      </c>
    </row>
    <row r="28" spans="2:27" ht="15.75" thickTop="1" x14ac:dyDescent="0.25">
      <c r="B28" s="61" t="str">
        <f>'Cena na poramnuvanje'!B28:B31</f>
        <v>07.01.2023</v>
      </c>
      <c r="C28" s="6" t="s">
        <v>26</v>
      </c>
      <c r="D28" s="26">
        <f>'Cena na poramnuvanje'!D28*'Sreden kurs'!$D$8</f>
        <v>10440.981365</v>
      </c>
      <c r="E28" s="26">
        <f>'Cena na poramnuvanje'!E28*'Sreden kurs'!$D$8</f>
        <v>8436.6114070013609</v>
      </c>
      <c r="F28" s="26">
        <f>'Cena na poramnuvanje'!F28*'Sreden kurs'!$D$8</f>
        <v>7993.4025007901755</v>
      </c>
      <c r="G28" s="26">
        <f>'Cena na poramnuvanje'!G28*'Sreden kurs'!$D$8</f>
        <v>7516.7604616666649</v>
      </c>
      <c r="H28" s="26">
        <f>'Cena na poramnuvanje'!H28*'Sreden kurs'!$D$8</f>
        <v>8049.3585018674003</v>
      </c>
      <c r="I28" s="26">
        <f>'Cena na poramnuvanje'!I28*'Sreden kurs'!$D$8</f>
        <v>11174.69366858612</v>
      </c>
      <c r="J28" s="26">
        <f>'Cena na poramnuvanje'!J28*'Sreden kurs'!$D$8</f>
        <v>11717.940735112756</v>
      </c>
      <c r="K28" s="26">
        <f>'Cena na poramnuvanje'!K28*'Sreden kurs'!$D$8</f>
        <v>13335.576513222673</v>
      </c>
      <c r="L28" s="26">
        <f>'Cena na poramnuvanje'!L28*'Sreden kurs'!$D$8</f>
        <v>11652.727422869713</v>
      </c>
      <c r="M28" s="26">
        <f>'Cena na poramnuvanje'!M28*'Sreden kurs'!$D$8</f>
        <v>13219.083240951539</v>
      </c>
      <c r="N28" s="26">
        <f>'Cena na poramnuvanje'!N28*'Sreden kurs'!$D$8</f>
        <v>0</v>
      </c>
      <c r="O28" s="26">
        <f>'Cena na poramnuvanje'!O28*'Sreden kurs'!$D$8</f>
        <v>0</v>
      </c>
      <c r="P28" s="26">
        <f>'Cena na poramnuvanje'!P28*'Sreden kurs'!$D$8</f>
        <v>0</v>
      </c>
      <c r="Q28" s="26">
        <f>'Cena na poramnuvanje'!Q28*'Sreden kurs'!$D$8</f>
        <v>0</v>
      </c>
      <c r="R28" s="26">
        <f>'Cena na poramnuvanje'!R28*'Sreden kurs'!$D$8</f>
        <v>0</v>
      </c>
      <c r="S28" s="26">
        <f>'Cena na poramnuvanje'!S28*'Sreden kurs'!$D$8</f>
        <v>0</v>
      </c>
      <c r="T28" s="26">
        <f>'Cena na poramnuvanje'!T28*'Sreden kurs'!$D$8</f>
        <v>0</v>
      </c>
      <c r="U28" s="26">
        <f>'Cena na poramnuvanje'!U28*'Sreden kurs'!$D$8</f>
        <v>0</v>
      </c>
      <c r="V28" s="26">
        <f>'Cena na poramnuvanje'!V28*'Sreden kurs'!$D$8</f>
        <v>0</v>
      </c>
      <c r="W28" s="26">
        <f>'Cena na poramnuvanje'!W28*'Sreden kurs'!$D$8</f>
        <v>0</v>
      </c>
      <c r="X28" s="26">
        <f>'Cena na poramnuvanje'!X28*'Sreden kurs'!$D$8</f>
        <v>0</v>
      </c>
      <c r="Y28" s="26">
        <f>'Cena na poramnuvanje'!Y28*'Sreden kurs'!$D$8</f>
        <v>0</v>
      </c>
      <c r="Z28" s="26">
        <f>'Cena na poramnuvanje'!Z28*'Sreden kurs'!$D$8</f>
        <v>0</v>
      </c>
      <c r="AA28" s="27">
        <f>'Cena na poramnuvanje'!AA28*'Sreden kurs'!$D$8</f>
        <v>0</v>
      </c>
    </row>
    <row r="29" spans="2:27" x14ac:dyDescent="0.25">
      <c r="B29" s="62"/>
      <c r="C29" s="6" t="s">
        <v>27</v>
      </c>
      <c r="D29" s="26">
        <f>'Cena na poramnuvanje'!D29*'Sreden kurs'!$D$8</f>
        <v>0</v>
      </c>
      <c r="E29" s="26">
        <f>'Cena na poramnuvanje'!E29*'Sreden kurs'!$D$8</f>
        <v>0</v>
      </c>
      <c r="F29" s="26">
        <f>'Cena na poramnuvanje'!F29*'Sreden kurs'!$D$8</f>
        <v>0</v>
      </c>
      <c r="G29" s="26">
        <f>'Cena na poramnuvanje'!G29*'Sreden kurs'!$D$8</f>
        <v>0</v>
      </c>
      <c r="H29" s="26">
        <f>'Cena na poramnuvanje'!H29*'Sreden kurs'!$D$8</f>
        <v>0</v>
      </c>
      <c r="I29" s="26">
        <f>'Cena na poramnuvanje'!I29*'Sreden kurs'!$D$8</f>
        <v>0</v>
      </c>
      <c r="J29" s="26">
        <f>'Cena na poramnuvanje'!J29*'Sreden kurs'!$D$8</f>
        <v>0</v>
      </c>
      <c r="K29" s="26">
        <f>'Cena na poramnuvanje'!K29*'Sreden kurs'!$D$8</f>
        <v>0</v>
      </c>
      <c r="L29" s="26">
        <f>'Cena na poramnuvanje'!L29*'Sreden kurs'!$D$8</f>
        <v>0</v>
      </c>
      <c r="M29" s="26">
        <f>'Cena na poramnuvanje'!M29*'Sreden kurs'!$D$8</f>
        <v>0</v>
      </c>
      <c r="N29" s="26">
        <f>'Cena na poramnuvanje'!N29*'Sreden kurs'!$D$8</f>
        <v>4604.6332799999991</v>
      </c>
      <c r="O29" s="26">
        <f>'Cena na poramnuvanje'!O29*'Sreden kurs'!$D$8</f>
        <v>3927.6529990150502</v>
      </c>
      <c r="P29" s="26">
        <f>'Cena na poramnuvanje'!P29*'Sreden kurs'!$D$8</f>
        <v>3025.5110117144582</v>
      </c>
      <c r="Q29" s="26">
        <f>'Cena na poramnuvanje'!Q29*'Sreden kurs'!$D$8</f>
        <v>2492.2162546874997</v>
      </c>
      <c r="R29" s="26">
        <f>'Cena na poramnuvanje'!R29*'Sreden kurs'!$D$8</f>
        <v>3173.2893768355493</v>
      </c>
      <c r="S29" s="26">
        <f>'Cena na poramnuvanje'!S29*'Sreden kurs'!$D$8</f>
        <v>4529.2199899268735</v>
      </c>
      <c r="T29" s="26">
        <f>'Cena na poramnuvanje'!T29*'Sreden kurs'!$D$8</f>
        <v>6453.6902664529925</v>
      </c>
      <c r="U29" s="26">
        <f>'Cena na poramnuvanje'!U29*'Sreden kurs'!$D$8</f>
        <v>6782.8447746423717</v>
      </c>
      <c r="V29" s="26">
        <f>'Cena na poramnuvanje'!V29*'Sreden kurs'!$D$8</f>
        <v>5616.9805433982019</v>
      </c>
      <c r="W29" s="26">
        <f>'Cena na poramnuvanje'!W29*'Sreden kurs'!$D$8</f>
        <v>5787.9892122656247</v>
      </c>
      <c r="X29" s="26">
        <f>'Cena na poramnuvanje'!X29*'Sreden kurs'!$D$8</f>
        <v>3934.9492283870968</v>
      </c>
      <c r="Y29" s="26">
        <f>'Cena na poramnuvanje'!Y29*'Sreden kurs'!$D$8</f>
        <v>3203.2952438392854</v>
      </c>
      <c r="Z29" s="26">
        <f>'Cena na poramnuvanje'!Z29*'Sreden kurs'!$D$8</f>
        <v>2719.9384175</v>
      </c>
      <c r="AA29" s="27">
        <f>'Cena na poramnuvanje'!AA29*'Sreden kurs'!$D$8</f>
        <v>3113.4159049999994</v>
      </c>
    </row>
    <row r="30" spans="2:27" x14ac:dyDescent="0.25">
      <c r="B30" s="62"/>
      <c r="C30" s="6" t="s">
        <v>28</v>
      </c>
      <c r="D30" s="26">
        <f>'Cena na poramnuvanje'!D30*'Sreden kurs'!$D$8</f>
        <v>0</v>
      </c>
      <c r="E30" s="26">
        <f>'Cena na poramnuvanje'!E30*'Sreden kurs'!$D$8</f>
        <v>0</v>
      </c>
      <c r="F30" s="26">
        <f>'Cena na poramnuvanje'!F30*'Sreden kurs'!$D$8</f>
        <v>0</v>
      </c>
      <c r="G30" s="26">
        <f>'Cena na poramnuvanje'!G30*'Sreden kurs'!$D$8</f>
        <v>0</v>
      </c>
      <c r="H30" s="26">
        <f>'Cena na poramnuvanje'!H30*'Sreden kurs'!$D$8</f>
        <v>0</v>
      </c>
      <c r="I30" s="26">
        <f>'Cena na poramnuvanje'!I30*'Sreden kurs'!$D$8</f>
        <v>0</v>
      </c>
      <c r="J30" s="26">
        <f>'Cena na poramnuvanje'!J30*'Sreden kurs'!$D$8</f>
        <v>0</v>
      </c>
      <c r="K30" s="26">
        <f>'Cena na poramnuvanje'!K30*'Sreden kurs'!$D$8</f>
        <v>0</v>
      </c>
      <c r="L30" s="26">
        <f>'Cena na poramnuvanje'!L30*'Sreden kurs'!$D$8</f>
        <v>0</v>
      </c>
      <c r="M30" s="26">
        <f>'Cena na poramnuvanje'!M30*'Sreden kurs'!$D$8</f>
        <v>0</v>
      </c>
      <c r="N30" s="26">
        <f>'Cena na poramnuvanje'!N30*'Sreden kurs'!$D$8</f>
        <v>0</v>
      </c>
      <c r="O30" s="26">
        <f>'Cena na poramnuvanje'!O30*'Sreden kurs'!$D$8</f>
        <v>0</v>
      </c>
      <c r="P30" s="26">
        <f>'Cena na poramnuvanje'!P30*'Sreden kurs'!$D$8</f>
        <v>0</v>
      </c>
      <c r="Q30" s="26">
        <f>'Cena na poramnuvanje'!Q30*'Sreden kurs'!$D$8</f>
        <v>0</v>
      </c>
      <c r="R30" s="26">
        <f>'Cena na poramnuvanje'!R30*'Sreden kurs'!$D$8</f>
        <v>0</v>
      </c>
      <c r="S30" s="26">
        <f>'Cena na poramnuvanje'!S30*'Sreden kurs'!$D$8</f>
        <v>0</v>
      </c>
      <c r="T30" s="26">
        <f>'Cena na poramnuvanje'!T30*'Sreden kurs'!$D$8</f>
        <v>0</v>
      </c>
      <c r="U30" s="26">
        <f>'Cena na poramnuvanje'!U30*'Sreden kurs'!$D$8</f>
        <v>0</v>
      </c>
      <c r="V30" s="26">
        <f>'Cena na poramnuvanje'!V30*'Sreden kurs'!$D$8</f>
        <v>0</v>
      </c>
      <c r="W30" s="26">
        <f>'Cena na poramnuvanje'!W30*'Sreden kurs'!$D$8</f>
        <v>0</v>
      </c>
      <c r="X30" s="26">
        <f>'Cena na poramnuvanje'!X30*'Sreden kurs'!$D$8</f>
        <v>0</v>
      </c>
      <c r="Y30" s="26">
        <f>'Cena na poramnuvanje'!Y30*'Sreden kurs'!$D$8</f>
        <v>0</v>
      </c>
      <c r="Z30" s="26">
        <f>'Cena na poramnuvanje'!Z30*'Sreden kurs'!$D$8</f>
        <v>0</v>
      </c>
      <c r="AA30" s="27">
        <f>'Cena na poramnuvanje'!AA30*'Sreden kurs'!$D$8</f>
        <v>0</v>
      </c>
    </row>
    <row r="31" spans="2:27" ht="15.75" thickBot="1" x14ac:dyDescent="0.3">
      <c r="B31" s="63"/>
      <c r="C31" s="9" t="s">
        <v>29</v>
      </c>
      <c r="D31" s="28">
        <f>'Cena na poramnuvanje'!D31*'Sreden kurs'!$D$8</f>
        <v>0</v>
      </c>
      <c r="E31" s="28">
        <f>'Cena na poramnuvanje'!E31*'Sreden kurs'!$D$8</f>
        <v>0</v>
      </c>
      <c r="F31" s="28">
        <f>'Cena na poramnuvanje'!F31*'Sreden kurs'!$D$8</f>
        <v>0</v>
      </c>
      <c r="G31" s="28">
        <f>'Cena na poramnuvanje'!G31*'Sreden kurs'!$D$8</f>
        <v>0</v>
      </c>
      <c r="H31" s="28">
        <f>'Cena na poramnuvanje'!H31*'Sreden kurs'!$D$8</f>
        <v>0</v>
      </c>
      <c r="I31" s="28">
        <f>'Cena na poramnuvanje'!I31*'Sreden kurs'!$D$8</f>
        <v>0</v>
      </c>
      <c r="J31" s="28">
        <f>'Cena na poramnuvanje'!J31*'Sreden kurs'!$D$8</f>
        <v>0</v>
      </c>
      <c r="K31" s="28">
        <f>'Cena na poramnuvanje'!K31*'Sreden kurs'!$D$8</f>
        <v>0</v>
      </c>
      <c r="L31" s="28">
        <f>'Cena na poramnuvanje'!L31*'Sreden kurs'!$D$8</f>
        <v>0</v>
      </c>
      <c r="M31" s="28">
        <f>'Cena na poramnuvanje'!M31*'Sreden kurs'!$D$8</f>
        <v>0</v>
      </c>
      <c r="N31" s="28">
        <f>'Cena na poramnuvanje'!N31*'Sreden kurs'!$D$8</f>
        <v>0</v>
      </c>
      <c r="O31" s="28">
        <f>'Cena na poramnuvanje'!O31*'Sreden kurs'!$D$8</f>
        <v>0</v>
      </c>
      <c r="P31" s="28">
        <f>'Cena na poramnuvanje'!P31*'Sreden kurs'!$D$8</f>
        <v>0</v>
      </c>
      <c r="Q31" s="28">
        <f>'Cena na poramnuvanje'!Q31*'Sreden kurs'!$D$8</f>
        <v>0</v>
      </c>
      <c r="R31" s="28">
        <f>'Cena na poramnuvanje'!R31*'Sreden kurs'!$D$8</f>
        <v>0</v>
      </c>
      <c r="S31" s="28">
        <f>'Cena na poramnuvanje'!S31*'Sreden kurs'!$D$8</f>
        <v>0</v>
      </c>
      <c r="T31" s="28">
        <f>'Cena na poramnuvanje'!T31*'Sreden kurs'!$D$8</f>
        <v>0</v>
      </c>
      <c r="U31" s="28">
        <f>'Cena na poramnuvanje'!U31*'Sreden kurs'!$D$8</f>
        <v>0</v>
      </c>
      <c r="V31" s="28">
        <f>'Cena na poramnuvanje'!V31*'Sreden kurs'!$D$8</f>
        <v>0</v>
      </c>
      <c r="W31" s="28">
        <f>'Cena na poramnuvanje'!W31*'Sreden kurs'!$D$8</f>
        <v>0</v>
      </c>
      <c r="X31" s="28">
        <f>'Cena na poramnuvanje'!X31*'Sreden kurs'!$D$8</f>
        <v>0</v>
      </c>
      <c r="Y31" s="28">
        <f>'Cena na poramnuvanje'!Y31*'Sreden kurs'!$D$8</f>
        <v>0</v>
      </c>
      <c r="Z31" s="28">
        <f>'Cena na poramnuvanje'!Z31*'Sreden kurs'!$D$8</f>
        <v>0</v>
      </c>
      <c r="AA31" s="29">
        <f>'Cena na poramnuvanje'!AA31*'Sreden kurs'!$D$8</f>
        <v>0</v>
      </c>
    </row>
    <row r="32" spans="2:27" ht="15.75" thickTop="1" x14ac:dyDescent="0.25">
      <c r="B32" s="61" t="str">
        <f>'Cena na poramnuvanje'!B32:B35</f>
        <v>08.01.2023</v>
      </c>
      <c r="C32" s="6" t="s">
        <v>26</v>
      </c>
      <c r="D32" s="26">
        <f>'Cena na poramnuvanje'!D32*'Sreden kurs'!$D$9</f>
        <v>0</v>
      </c>
      <c r="E32" s="26">
        <f>'Cena na poramnuvanje'!E32*'Sreden kurs'!$D$9</f>
        <v>0</v>
      </c>
      <c r="F32" s="26">
        <f>'Cena na poramnuvanje'!F32*'Sreden kurs'!$D$9</f>
        <v>0</v>
      </c>
      <c r="G32" s="26">
        <f>'Cena na poramnuvanje'!G32*'Sreden kurs'!$D$9</f>
        <v>0</v>
      </c>
      <c r="H32" s="26">
        <f>'Cena na poramnuvanje'!H32*'Sreden kurs'!$D$9</f>
        <v>0</v>
      </c>
      <c r="I32" s="26">
        <f>'Cena na poramnuvanje'!I32*'Sreden kurs'!$D$9</f>
        <v>0</v>
      </c>
      <c r="J32" s="26">
        <f>'Cena na poramnuvanje'!J32*'Sreden kurs'!$D$9</f>
        <v>0</v>
      </c>
      <c r="K32" s="26">
        <f>'Cena na poramnuvanje'!K32*'Sreden kurs'!$D$9</f>
        <v>0</v>
      </c>
      <c r="L32" s="26">
        <f>'Cena na poramnuvanje'!L32*'Sreden kurs'!$D$9</f>
        <v>8828.6217949999991</v>
      </c>
      <c r="M32" s="26">
        <f>'Cena na poramnuvanje'!M32*'Sreden kurs'!$D$9</f>
        <v>0</v>
      </c>
      <c r="N32" s="26">
        <f>'Cena na poramnuvanje'!N32*'Sreden kurs'!$D$9</f>
        <v>0</v>
      </c>
      <c r="O32" s="26">
        <f>'Cena na poramnuvanje'!O32*'Sreden kurs'!$D$9</f>
        <v>0</v>
      </c>
      <c r="P32" s="26">
        <f>'Cena na poramnuvanje'!P32*'Sreden kurs'!$D$9</f>
        <v>0</v>
      </c>
      <c r="Q32" s="26">
        <f>'Cena na poramnuvanje'!Q32*'Sreden kurs'!$D$9</f>
        <v>0</v>
      </c>
      <c r="R32" s="26">
        <f>'Cena na poramnuvanje'!R32*'Sreden kurs'!$D$9</f>
        <v>0</v>
      </c>
      <c r="S32" s="26">
        <f>'Cena na poramnuvanje'!S32*'Sreden kurs'!$D$9</f>
        <v>0</v>
      </c>
      <c r="T32" s="26">
        <f>'Cena na poramnuvanje'!T32*'Sreden kurs'!$D$9</f>
        <v>0</v>
      </c>
      <c r="U32" s="26">
        <f>'Cena na poramnuvanje'!U32*'Sreden kurs'!$D$9</f>
        <v>13240.165485</v>
      </c>
      <c r="V32" s="26">
        <f>'Cena na poramnuvanje'!V32*'Sreden kurs'!$D$9</f>
        <v>0</v>
      </c>
      <c r="W32" s="26">
        <f>'Cena na poramnuvanje'!W32*'Sreden kurs'!$D$9</f>
        <v>12328.831814999998</v>
      </c>
      <c r="X32" s="26">
        <f>'Cena na poramnuvanje'!X32*'Sreden kurs'!$D$9</f>
        <v>11975.859124999999</v>
      </c>
      <c r="Y32" s="26">
        <f>'Cena na poramnuvanje'!Y32*'Sreden kurs'!$D$9</f>
        <v>10144.230579799178</v>
      </c>
      <c r="Z32" s="26">
        <f>'Cena na poramnuvanje'!Z32*'Sreden kurs'!$D$9</f>
        <v>9236.986783608023</v>
      </c>
      <c r="AA32" s="27">
        <f>'Cena na poramnuvanje'!AA32*'Sreden kurs'!$D$9</f>
        <v>7495.4427150000001</v>
      </c>
    </row>
    <row r="33" spans="2:27" x14ac:dyDescent="0.25">
      <c r="B33" s="62"/>
      <c r="C33" s="6" t="s">
        <v>27</v>
      </c>
      <c r="D33" s="26">
        <f>'Cena na poramnuvanje'!D33*'Sreden kurs'!$D$9</f>
        <v>2372.3158912622457</v>
      </c>
      <c r="E33" s="26">
        <f>'Cena na poramnuvanje'!E33*'Sreden kurs'!$D$9</f>
        <v>1634.9149335495408</v>
      </c>
      <c r="F33" s="26">
        <f>'Cena na poramnuvanje'!F33*'Sreden kurs'!$D$9</f>
        <v>1414.2480108333334</v>
      </c>
      <c r="G33" s="26">
        <f>'Cena na poramnuvanje'!G33*'Sreden kurs'!$D$9</f>
        <v>1333.4855775709782</v>
      </c>
      <c r="H33" s="26">
        <f>'Cena na poramnuvanje'!H33*'Sreden kurs'!$D$9</f>
        <v>1891.0060634751208</v>
      </c>
      <c r="I33" s="26">
        <f>'Cena na poramnuvanje'!I33*'Sreden kurs'!$D$9</f>
        <v>1716.9383930280137</v>
      </c>
      <c r="J33" s="26">
        <f>'Cena na poramnuvanje'!J33*'Sreden kurs'!$D$9</f>
        <v>2027.818252077589</v>
      </c>
      <c r="K33" s="26">
        <f>'Cena na poramnuvanje'!K33*'Sreden kurs'!$D$9</f>
        <v>1676.927745</v>
      </c>
      <c r="L33" s="26">
        <f>'Cena na poramnuvanje'!L33*'Sreden kurs'!$D$9</f>
        <v>0</v>
      </c>
      <c r="M33" s="26">
        <f>'Cena na poramnuvanje'!M33*'Sreden kurs'!$D$9</f>
        <v>2275.0306777859896</v>
      </c>
      <c r="N33" s="26">
        <f>'Cena na poramnuvanje'!N33*'Sreden kurs'!$D$9</f>
        <v>2229.91380712297</v>
      </c>
      <c r="O33" s="26">
        <f>'Cena na poramnuvanje'!O33*'Sreden kurs'!$D$9</f>
        <v>2126.1338225079489</v>
      </c>
      <c r="P33" s="26">
        <f>'Cena na poramnuvanje'!P33*'Sreden kurs'!$D$9</f>
        <v>1897.9060231636056</v>
      </c>
      <c r="Q33" s="26">
        <f>'Cena na poramnuvanje'!Q33*'Sreden kurs'!$D$9</f>
        <v>2016.6606660188922</v>
      </c>
      <c r="R33" s="26">
        <f>'Cena na poramnuvanje'!R33*'Sreden kurs'!$D$9</f>
        <v>2126.5310211619653</v>
      </c>
      <c r="S33" s="26">
        <f>'Cena na poramnuvanje'!S33*'Sreden kurs'!$D$9</f>
        <v>2097.1576365430988</v>
      </c>
      <c r="T33" s="26">
        <f>'Cena na poramnuvanje'!T33*'Sreden kurs'!$D$9</f>
        <v>2495.9058646875001</v>
      </c>
      <c r="U33" s="26">
        <f>'Cena na poramnuvanje'!U33*'Sreden kurs'!$D$9</f>
        <v>0</v>
      </c>
      <c r="V33" s="26">
        <f>'Cena na poramnuvanje'!V33*'Sreden kurs'!$D$9</f>
        <v>4089.3177499999997</v>
      </c>
      <c r="W33" s="26">
        <f>'Cena na poramnuvanje'!W33*'Sreden kurs'!$D$9</f>
        <v>0</v>
      </c>
      <c r="X33" s="26">
        <f>'Cena na poramnuvanje'!X33*'Sreden kurs'!$D$9</f>
        <v>0</v>
      </c>
      <c r="Y33" s="26">
        <f>'Cena na poramnuvanje'!Y33*'Sreden kurs'!$D$9</f>
        <v>0</v>
      </c>
      <c r="Z33" s="26">
        <f>'Cena na poramnuvanje'!Z33*'Sreden kurs'!$D$9</f>
        <v>0</v>
      </c>
      <c r="AA33" s="27">
        <f>'Cena na poramnuvanje'!AA33*'Sreden kurs'!$D$9</f>
        <v>0</v>
      </c>
    </row>
    <row r="34" spans="2:27" x14ac:dyDescent="0.25">
      <c r="B34" s="62"/>
      <c r="C34" s="6" t="s">
        <v>28</v>
      </c>
      <c r="D34" s="26">
        <f>'Cena na poramnuvanje'!D34*'Sreden kurs'!$D$9</f>
        <v>0</v>
      </c>
      <c r="E34" s="26">
        <f>'Cena na poramnuvanje'!E34*'Sreden kurs'!$D$9</f>
        <v>0</v>
      </c>
      <c r="F34" s="26">
        <f>'Cena na poramnuvanje'!F34*'Sreden kurs'!$D$9</f>
        <v>0</v>
      </c>
      <c r="G34" s="26">
        <f>'Cena na poramnuvanje'!G34*'Sreden kurs'!$D$9</f>
        <v>0</v>
      </c>
      <c r="H34" s="26">
        <f>'Cena na poramnuvanje'!H34*'Sreden kurs'!$D$9</f>
        <v>0</v>
      </c>
      <c r="I34" s="26">
        <f>'Cena na poramnuvanje'!I34*'Sreden kurs'!$D$9</f>
        <v>0</v>
      </c>
      <c r="J34" s="26">
        <f>'Cena na poramnuvanje'!J34*'Sreden kurs'!$D$9</f>
        <v>0</v>
      </c>
      <c r="K34" s="26">
        <f>'Cena na poramnuvanje'!K34*'Sreden kurs'!$D$9</f>
        <v>0</v>
      </c>
      <c r="L34" s="26">
        <f>'Cena na poramnuvanje'!L34*'Sreden kurs'!$D$9</f>
        <v>0</v>
      </c>
      <c r="M34" s="26">
        <f>'Cena na poramnuvanje'!M34*'Sreden kurs'!$D$9</f>
        <v>0</v>
      </c>
      <c r="N34" s="26">
        <f>'Cena na poramnuvanje'!N34*'Sreden kurs'!$D$9</f>
        <v>0</v>
      </c>
      <c r="O34" s="26">
        <f>'Cena na poramnuvanje'!O34*'Sreden kurs'!$D$9</f>
        <v>0</v>
      </c>
      <c r="P34" s="26">
        <f>'Cena na poramnuvanje'!P34*'Sreden kurs'!$D$9</f>
        <v>0</v>
      </c>
      <c r="Q34" s="26">
        <f>'Cena na poramnuvanje'!Q34*'Sreden kurs'!$D$9</f>
        <v>0</v>
      </c>
      <c r="R34" s="26">
        <f>'Cena na poramnuvanje'!R34*'Sreden kurs'!$D$9</f>
        <v>0</v>
      </c>
      <c r="S34" s="26">
        <f>'Cena na poramnuvanje'!S34*'Sreden kurs'!$D$9</f>
        <v>0</v>
      </c>
      <c r="T34" s="26">
        <f>'Cena na poramnuvanje'!T34*'Sreden kurs'!$D$9</f>
        <v>0</v>
      </c>
      <c r="U34" s="26">
        <f>'Cena na poramnuvanje'!U34*'Sreden kurs'!$D$9</f>
        <v>0</v>
      </c>
      <c r="V34" s="26">
        <f>'Cena na poramnuvanje'!V34*'Sreden kurs'!$D$9</f>
        <v>0</v>
      </c>
      <c r="W34" s="26">
        <f>'Cena na poramnuvanje'!W34*'Sreden kurs'!$D$9</f>
        <v>0</v>
      </c>
      <c r="X34" s="26">
        <f>'Cena na poramnuvanje'!X34*'Sreden kurs'!$D$9</f>
        <v>0</v>
      </c>
      <c r="Y34" s="26">
        <f>'Cena na poramnuvanje'!Y34*'Sreden kurs'!$D$9</f>
        <v>0</v>
      </c>
      <c r="Z34" s="26">
        <f>'Cena na poramnuvanje'!Z34*'Sreden kurs'!$D$9</f>
        <v>0</v>
      </c>
      <c r="AA34" s="27">
        <f>'Cena na poramnuvanje'!AA34*'Sreden kurs'!$D$9</f>
        <v>0</v>
      </c>
    </row>
    <row r="35" spans="2:27" ht="15.75" thickBot="1" x14ac:dyDescent="0.3">
      <c r="B35" s="63"/>
      <c r="C35" s="9" t="s">
        <v>29</v>
      </c>
      <c r="D35" s="28">
        <f>'Cena na poramnuvanje'!D35*'Sreden kurs'!$D$9</f>
        <v>0</v>
      </c>
      <c r="E35" s="28">
        <f>'Cena na poramnuvanje'!E35*'Sreden kurs'!$D$9</f>
        <v>0</v>
      </c>
      <c r="F35" s="28">
        <f>'Cena na poramnuvanje'!F35*'Sreden kurs'!$D$9</f>
        <v>0</v>
      </c>
      <c r="G35" s="28">
        <f>'Cena na poramnuvanje'!G35*'Sreden kurs'!$D$9</f>
        <v>0</v>
      </c>
      <c r="H35" s="28">
        <f>'Cena na poramnuvanje'!H35*'Sreden kurs'!$D$9</f>
        <v>0</v>
      </c>
      <c r="I35" s="28">
        <f>'Cena na poramnuvanje'!I35*'Sreden kurs'!$D$9</f>
        <v>0</v>
      </c>
      <c r="J35" s="28">
        <f>'Cena na poramnuvanje'!J35*'Sreden kurs'!$D$9</f>
        <v>0</v>
      </c>
      <c r="K35" s="28">
        <f>'Cena na poramnuvanje'!K35*'Sreden kurs'!$D$9</f>
        <v>0</v>
      </c>
      <c r="L35" s="28">
        <f>'Cena na poramnuvanje'!L35*'Sreden kurs'!$D$9</f>
        <v>0</v>
      </c>
      <c r="M35" s="28">
        <f>'Cena na poramnuvanje'!M35*'Sreden kurs'!$D$9</f>
        <v>0</v>
      </c>
      <c r="N35" s="28">
        <f>'Cena na poramnuvanje'!N35*'Sreden kurs'!$D$9</f>
        <v>0</v>
      </c>
      <c r="O35" s="28">
        <f>'Cena na poramnuvanje'!O35*'Sreden kurs'!$D$9</f>
        <v>0</v>
      </c>
      <c r="P35" s="28">
        <f>'Cena na poramnuvanje'!P35*'Sreden kurs'!$D$9</f>
        <v>0</v>
      </c>
      <c r="Q35" s="28">
        <f>'Cena na poramnuvanje'!Q35*'Sreden kurs'!$D$9</f>
        <v>0</v>
      </c>
      <c r="R35" s="28">
        <f>'Cena na poramnuvanje'!R35*'Sreden kurs'!$D$9</f>
        <v>0</v>
      </c>
      <c r="S35" s="28">
        <f>'Cena na poramnuvanje'!S35*'Sreden kurs'!$D$9</f>
        <v>0</v>
      </c>
      <c r="T35" s="28">
        <f>'Cena na poramnuvanje'!T35*'Sreden kurs'!$D$9</f>
        <v>0</v>
      </c>
      <c r="U35" s="28">
        <f>'Cena na poramnuvanje'!U35*'Sreden kurs'!$D$9</f>
        <v>0</v>
      </c>
      <c r="V35" s="28">
        <f>'Cena na poramnuvanje'!V35*'Sreden kurs'!$D$9</f>
        <v>0</v>
      </c>
      <c r="W35" s="28">
        <f>'Cena na poramnuvanje'!W35*'Sreden kurs'!$D$9</f>
        <v>0</v>
      </c>
      <c r="X35" s="28">
        <f>'Cena na poramnuvanje'!X35*'Sreden kurs'!$D$9</f>
        <v>0</v>
      </c>
      <c r="Y35" s="28">
        <f>'Cena na poramnuvanje'!Y35*'Sreden kurs'!$D$9</f>
        <v>0</v>
      </c>
      <c r="Z35" s="28">
        <f>'Cena na poramnuvanje'!Z35*'Sreden kurs'!$D$9</f>
        <v>0</v>
      </c>
      <c r="AA35" s="29">
        <f>'Cena na poramnuvanje'!AA35*'Sreden kurs'!$D$9</f>
        <v>0</v>
      </c>
    </row>
    <row r="36" spans="2:27" ht="15.75" thickTop="1" x14ac:dyDescent="0.25">
      <c r="B36" s="61" t="str">
        <f>'Cena na poramnuvanje'!B36:B39</f>
        <v>09.01.2023</v>
      </c>
      <c r="C36" s="6" t="s">
        <v>26</v>
      </c>
      <c r="D36" s="26">
        <f>'Cena na poramnuvanje'!D36*'Sreden kurs'!$D$10</f>
        <v>6930.3174499999996</v>
      </c>
      <c r="E36" s="26">
        <f>'Cena na poramnuvanje'!E36*'Sreden kurs'!$D$10</f>
        <v>0</v>
      </c>
      <c r="F36" s="26">
        <f>'Cena na poramnuvanje'!F36*'Sreden kurs'!$D$10</f>
        <v>0</v>
      </c>
      <c r="G36" s="26">
        <f>'Cena na poramnuvanje'!G36*'Sreden kurs'!$D$10</f>
        <v>0</v>
      </c>
      <c r="H36" s="26">
        <f>'Cena na poramnuvanje'!H36*'Sreden kurs'!$D$10</f>
        <v>0</v>
      </c>
      <c r="I36" s="26">
        <f>'Cena na poramnuvanje'!I36*'Sreden kurs'!$D$10</f>
        <v>0</v>
      </c>
      <c r="J36" s="26">
        <f>'Cena na poramnuvanje'!J36*'Sreden kurs'!$D$10</f>
        <v>0</v>
      </c>
      <c r="K36" s="26">
        <f>'Cena na poramnuvanje'!K36*'Sreden kurs'!$D$10</f>
        <v>15645.176269999998</v>
      </c>
      <c r="L36" s="26">
        <f>'Cena na poramnuvanje'!L36*'Sreden kurs'!$D$10</f>
        <v>16603.244999999999</v>
      </c>
      <c r="M36" s="26">
        <f>'Cena na poramnuvanje'!M36*'Sreden kurs'!$D$10</f>
        <v>16172.098534925692</v>
      </c>
      <c r="N36" s="26">
        <f>'Cena na poramnuvanje'!N36*'Sreden kurs'!$D$10</f>
        <v>14814.866646671773</v>
      </c>
      <c r="O36" s="26">
        <f>'Cena na poramnuvanje'!O36*'Sreden kurs'!$D$10</f>
        <v>16375.71905</v>
      </c>
      <c r="P36" s="26">
        <f>'Cena na poramnuvanje'!P36*'Sreden kurs'!$D$10</f>
        <v>16019.671684999999</v>
      </c>
      <c r="Q36" s="26">
        <f>'Cena na poramnuvanje'!Q36*'Sreden kurs'!$D$10</f>
        <v>15992.810345199006</v>
      </c>
      <c r="R36" s="26">
        <f>'Cena na poramnuvanje'!R36*'Sreden kurs'!$D$10</f>
        <v>15280.224164261492</v>
      </c>
      <c r="S36" s="26">
        <f>'Cena na poramnuvanje'!S36*'Sreden kurs'!$D$10</f>
        <v>16579.458233355526</v>
      </c>
      <c r="T36" s="26">
        <f>'Cena na poramnuvanje'!T36*'Sreden kurs'!$D$10</f>
        <v>16805.874737561146</v>
      </c>
      <c r="U36" s="26">
        <f>'Cena na poramnuvanje'!U36*'Sreden kurs'!$D$10</f>
        <v>17903.159895215977</v>
      </c>
      <c r="V36" s="26">
        <f>'Cena na poramnuvanje'!V36*'Sreden kurs'!$D$10</f>
        <v>16537.467404144889</v>
      </c>
      <c r="W36" s="26">
        <f>'Cena na poramnuvanje'!W36*'Sreden kurs'!$D$10</f>
        <v>16677.037199999995</v>
      </c>
      <c r="X36" s="26">
        <f>'Cena na poramnuvanje'!X36*'Sreden kurs'!$D$10</f>
        <v>0</v>
      </c>
      <c r="Y36" s="26">
        <f>'Cena na poramnuvanje'!Y36*'Sreden kurs'!$D$10</f>
        <v>0</v>
      </c>
      <c r="Z36" s="26">
        <f>'Cena na poramnuvanje'!Z36*'Sreden kurs'!$D$10</f>
        <v>12045.450989608313</v>
      </c>
      <c r="AA36" s="27">
        <f>'Cena na poramnuvanje'!AA36*'Sreden kurs'!$D$10</f>
        <v>9990.8489449999997</v>
      </c>
    </row>
    <row r="37" spans="2:27" x14ac:dyDescent="0.25">
      <c r="B37" s="62"/>
      <c r="C37" s="6" t="s">
        <v>27</v>
      </c>
      <c r="D37" s="26">
        <f>'Cena na poramnuvanje'!D37*'Sreden kurs'!$D$10</f>
        <v>0</v>
      </c>
      <c r="E37" s="26">
        <f>'Cena na poramnuvanje'!E37*'Sreden kurs'!$D$10</f>
        <v>1609.4526246617486</v>
      </c>
      <c r="F37" s="26">
        <f>'Cena na poramnuvanje'!F37*'Sreden kurs'!$D$10</f>
        <v>1853.4140899999998</v>
      </c>
      <c r="G37" s="26">
        <f>'Cena na poramnuvanje'!G37*'Sreden kurs'!$D$10</f>
        <v>1212.036885</v>
      </c>
      <c r="H37" s="26">
        <f>'Cena na poramnuvanje'!H37*'Sreden kurs'!$D$10</f>
        <v>1561.3199649999997</v>
      </c>
      <c r="I37" s="26">
        <f>'Cena na poramnuvanje'!I37*'Sreden kurs'!$D$10</f>
        <v>2084.430092325274</v>
      </c>
      <c r="J37" s="26">
        <f>'Cena na poramnuvanje'!J37*'Sreden kurs'!$D$10</f>
        <v>2253.5253910937499</v>
      </c>
      <c r="K37" s="26">
        <f>'Cena na poramnuvanje'!K37*'Sreden kurs'!$D$10</f>
        <v>0</v>
      </c>
      <c r="L37" s="26">
        <f>'Cena na poramnuvanje'!L37*'Sreden kurs'!$D$10</f>
        <v>0</v>
      </c>
      <c r="M37" s="26">
        <f>'Cena na poramnuvanje'!M37*'Sreden kurs'!$D$10</f>
        <v>0</v>
      </c>
      <c r="N37" s="26">
        <f>'Cena na poramnuvanje'!N37*'Sreden kurs'!$D$10</f>
        <v>0</v>
      </c>
      <c r="O37" s="26">
        <f>'Cena na poramnuvanje'!O37*'Sreden kurs'!$D$10</f>
        <v>0</v>
      </c>
      <c r="P37" s="26">
        <f>'Cena na poramnuvanje'!P37*'Sreden kurs'!$D$10</f>
        <v>0</v>
      </c>
      <c r="Q37" s="26">
        <f>'Cena na poramnuvanje'!Q37*'Sreden kurs'!$D$10</f>
        <v>0</v>
      </c>
      <c r="R37" s="26">
        <f>'Cena na poramnuvanje'!R37*'Sreden kurs'!$D$10</f>
        <v>0</v>
      </c>
      <c r="S37" s="26">
        <f>'Cena na poramnuvanje'!S37*'Sreden kurs'!$D$10</f>
        <v>0</v>
      </c>
      <c r="T37" s="26">
        <f>'Cena na poramnuvanje'!T37*'Sreden kurs'!$D$10</f>
        <v>0</v>
      </c>
      <c r="U37" s="26">
        <f>'Cena na poramnuvanje'!U37*'Sreden kurs'!$D$10</f>
        <v>0</v>
      </c>
      <c r="V37" s="26">
        <f>'Cena na poramnuvanje'!V37*'Sreden kurs'!$D$10</f>
        <v>0</v>
      </c>
      <c r="W37" s="26">
        <f>'Cena na poramnuvanje'!W37*'Sreden kurs'!$D$10</f>
        <v>0</v>
      </c>
      <c r="X37" s="26">
        <f>'Cena na poramnuvanje'!X37*'Sreden kurs'!$D$10</f>
        <v>5165.4539999999997</v>
      </c>
      <c r="Y37" s="26">
        <f>'Cena na poramnuvanje'!Y37*'Sreden kurs'!$D$10</f>
        <v>4338.3664249999993</v>
      </c>
      <c r="Z37" s="26">
        <f>'Cena na poramnuvanje'!Z37*'Sreden kurs'!$D$10</f>
        <v>0</v>
      </c>
      <c r="AA37" s="27">
        <f>'Cena na poramnuvanje'!AA37*'Sreden kurs'!$D$10</f>
        <v>0</v>
      </c>
    </row>
    <row r="38" spans="2:27" x14ac:dyDescent="0.25">
      <c r="B38" s="62"/>
      <c r="C38" s="6" t="s">
        <v>28</v>
      </c>
      <c r="D38" s="26">
        <f>'Cena na poramnuvanje'!D38*'Sreden kurs'!$D$10</f>
        <v>0</v>
      </c>
      <c r="E38" s="26">
        <f>'Cena na poramnuvanje'!E38*'Sreden kurs'!$D$10</f>
        <v>0</v>
      </c>
      <c r="F38" s="26">
        <f>'Cena na poramnuvanje'!F38*'Sreden kurs'!$D$10</f>
        <v>0</v>
      </c>
      <c r="G38" s="26">
        <f>'Cena na poramnuvanje'!G38*'Sreden kurs'!$D$10</f>
        <v>0</v>
      </c>
      <c r="H38" s="26">
        <f>'Cena na poramnuvanje'!H38*'Sreden kurs'!$D$10</f>
        <v>0</v>
      </c>
      <c r="I38" s="26">
        <f>'Cena na poramnuvanje'!I38*'Sreden kurs'!$D$10</f>
        <v>0</v>
      </c>
      <c r="J38" s="26">
        <f>'Cena na poramnuvanje'!J38*'Sreden kurs'!$D$10</f>
        <v>0</v>
      </c>
      <c r="K38" s="26">
        <f>'Cena na poramnuvanje'!K38*'Sreden kurs'!$D$10</f>
        <v>0</v>
      </c>
      <c r="L38" s="26">
        <f>'Cena na poramnuvanje'!L38*'Sreden kurs'!$D$10</f>
        <v>0</v>
      </c>
      <c r="M38" s="26">
        <f>'Cena na poramnuvanje'!M38*'Sreden kurs'!$D$10</f>
        <v>0</v>
      </c>
      <c r="N38" s="26">
        <f>'Cena na poramnuvanje'!N38*'Sreden kurs'!$D$10</f>
        <v>0</v>
      </c>
      <c r="O38" s="26">
        <f>'Cena na poramnuvanje'!O38*'Sreden kurs'!$D$10</f>
        <v>0</v>
      </c>
      <c r="P38" s="26">
        <f>'Cena na poramnuvanje'!P38*'Sreden kurs'!$D$10</f>
        <v>0</v>
      </c>
      <c r="Q38" s="26">
        <f>'Cena na poramnuvanje'!Q38*'Sreden kurs'!$D$10</f>
        <v>0</v>
      </c>
      <c r="R38" s="26">
        <f>'Cena na poramnuvanje'!R38*'Sreden kurs'!$D$10</f>
        <v>0</v>
      </c>
      <c r="S38" s="26">
        <f>'Cena na poramnuvanje'!S38*'Sreden kurs'!$D$10</f>
        <v>0</v>
      </c>
      <c r="T38" s="26">
        <f>'Cena na poramnuvanje'!T38*'Sreden kurs'!$D$10</f>
        <v>0</v>
      </c>
      <c r="U38" s="26">
        <f>'Cena na poramnuvanje'!U38*'Sreden kurs'!$D$10</f>
        <v>0</v>
      </c>
      <c r="V38" s="26">
        <f>'Cena na poramnuvanje'!V38*'Sreden kurs'!$D$10</f>
        <v>0</v>
      </c>
      <c r="W38" s="26">
        <f>'Cena na poramnuvanje'!W38*'Sreden kurs'!$D$10</f>
        <v>0</v>
      </c>
      <c r="X38" s="26">
        <f>'Cena na poramnuvanje'!X38*'Sreden kurs'!$D$10</f>
        <v>0</v>
      </c>
      <c r="Y38" s="26">
        <f>'Cena na poramnuvanje'!Y38*'Sreden kurs'!$D$10</f>
        <v>0</v>
      </c>
      <c r="Z38" s="26">
        <f>'Cena na poramnuvanje'!Z38*'Sreden kurs'!$D$10</f>
        <v>0</v>
      </c>
      <c r="AA38" s="27">
        <f>'Cena na poramnuvanje'!AA38*'Sreden kurs'!$D$10</f>
        <v>0</v>
      </c>
    </row>
    <row r="39" spans="2:27" ht="15.75" thickBot="1" x14ac:dyDescent="0.3">
      <c r="B39" s="63"/>
      <c r="C39" s="9" t="s">
        <v>29</v>
      </c>
      <c r="D39" s="28">
        <f>'Cena na poramnuvanje'!D39*'Sreden kurs'!$D$10</f>
        <v>0</v>
      </c>
      <c r="E39" s="28">
        <f>'Cena na poramnuvanje'!E39*'Sreden kurs'!$D$10</f>
        <v>0</v>
      </c>
      <c r="F39" s="28">
        <f>'Cena na poramnuvanje'!F39*'Sreden kurs'!$D$10</f>
        <v>0</v>
      </c>
      <c r="G39" s="28">
        <f>'Cena na poramnuvanje'!G39*'Sreden kurs'!$D$10</f>
        <v>0</v>
      </c>
      <c r="H39" s="28">
        <f>'Cena na poramnuvanje'!H39*'Sreden kurs'!$D$10</f>
        <v>0</v>
      </c>
      <c r="I39" s="28">
        <f>'Cena na poramnuvanje'!I39*'Sreden kurs'!$D$10</f>
        <v>0</v>
      </c>
      <c r="J39" s="28">
        <f>'Cena na poramnuvanje'!J39*'Sreden kurs'!$D$10</f>
        <v>0</v>
      </c>
      <c r="K39" s="28">
        <f>'Cena na poramnuvanje'!K39*'Sreden kurs'!$D$10</f>
        <v>0</v>
      </c>
      <c r="L39" s="28">
        <f>'Cena na poramnuvanje'!L39*'Sreden kurs'!$D$10</f>
        <v>0</v>
      </c>
      <c r="M39" s="28">
        <f>'Cena na poramnuvanje'!M39*'Sreden kurs'!$D$10</f>
        <v>0</v>
      </c>
      <c r="N39" s="28">
        <f>'Cena na poramnuvanje'!N39*'Sreden kurs'!$D$10</f>
        <v>0</v>
      </c>
      <c r="O39" s="28">
        <f>'Cena na poramnuvanje'!O39*'Sreden kurs'!$D$10</f>
        <v>0</v>
      </c>
      <c r="P39" s="28">
        <f>'Cena na poramnuvanje'!P39*'Sreden kurs'!$D$10</f>
        <v>0</v>
      </c>
      <c r="Q39" s="28">
        <f>'Cena na poramnuvanje'!Q39*'Sreden kurs'!$D$10</f>
        <v>0</v>
      </c>
      <c r="R39" s="28">
        <f>'Cena na poramnuvanje'!R39*'Sreden kurs'!$D$10</f>
        <v>0</v>
      </c>
      <c r="S39" s="28">
        <f>'Cena na poramnuvanje'!S39*'Sreden kurs'!$D$10</f>
        <v>0</v>
      </c>
      <c r="T39" s="28">
        <f>'Cena na poramnuvanje'!T39*'Sreden kurs'!$D$10</f>
        <v>0</v>
      </c>
      <c r="U39" s="28">
        <f>'Cena na poramnuvanje'!U39*'Sreden kurs'!$D$10</f>
        <v>0</v>
      </c>
      <c r="V39" s="28">
        <f>'Cena na poramnuvanje'!V39*'Sreden kurs'!$D$10</f>
        <v>0</v>
      </c>
      <c r="W39" s="28">
        <f>'Cena na poramnuvanje'!W39*'Sreden kurs'!$D$10</f>
        <v>0</v>
      </c>
      <c r="X39" s="28">
        <f>'Cena na poramnuvanje'!X39*'Sreden kurs'!$D$10</f>
        <v>0</v>
      </c>
      <c r="Y39" s="28">
        <f>'Cena na poramnuvanje'!Y39*'Sreden kurs'!$D$10</f>
        <v>0</v>
      </c>
      <c r="Z39" s="28">
        <f>'Cena na poramnuvanje'!Z39*'Sreden kurs'!$D$10</f>
        <v>0</v>
      </c>
      <c r="AA39" s="29">
        <f>'Cena na poramnuvanje'!AA39*'Sreden kurs'!$D$10</f>
        <v>0</v>
      </c>
    </row>
    <row r="40" spans="2:27" ht="15.75" thickTop="1" x14ac:dyDescent="0.25">
      <c r="B40" s="61" t="str">
        <f>'Cena na poramnuvanje'!B40:B43</f>
        <v>10.01.2023</v>
      </c>
      <c r="C40" s="6" t="s">
        <v>26</v>
      </c>
      <c r="D40" s="26">
        <f>'Cena na poramnuvanje'!D40*'Sreden kurs'!$D$11</f>
        <v>8502.5457706799989</v>
      </c>
      <c r="E40" s="26">
        <f>'Cena na poramnuvanje'!E40*'Sreden kurs'!$D$11</f>
        <v>0</v>
      </c>
      <c r="F40" s="26">
        <f>'Cena na poramnuvanje'!F40*'Sreden kurs'!$D$11</f>
        <v>0</v>
      </c>
      <c r="G40" s="26">
        <f>'Cena na poramnuvanje'!G40*'Sreden kurs'!$D$11</f>
        <v>0</v>
      </c>
      <c r="H40" s="26">
        <f>'Cena na poramnuvanje'!H40*'Sreden kurs'!$D$11</f>
        <v>0</v>
      </c>
      <c r="I40" s="26">
        <f>'Cena na poramnuvanje'!I40*'Sreden kurs'!$D$11</f>
        <v>0</v>
      </c>
      <c r="J40" s="26">
        <f>'Cena na poramnuvanje'!J40*'Sreden kurs'!$D$11</f>
        <v>0</v>
      </c>
      <c r="K40" s="26">
        <f>'Cena na poramnuvanje'!K40*'Sreden kurs'!$D$11</f>
        <v>0</v>
      </c>
      <c r="L40" s="26">
        <f>'Cena na poramnuvanje'!L40*'Sreden kurs'!$D$11</f>
        <v>0</v>
      </c>
      <c r="M40" s="26">
        <f>'Cena na poramnuvanje'!M40*'Sreden kurs'!$D$11</f>
        <v>16439.939412</v>
      </c>
      <c r="N40" s="26">
        <f>'Cena na poramnuvanje'!N40*'Sreden kurs'!$D$11</f>
        <v>16073.404776000001</v>
      </c>
      <c r="O40" s="26">
        <f>'Cena na poramnuvanje'!O40*'Sreden kurs'!$D$11</f>
        <v>15487.217027251716</v>
      </c>
      <c r="P40" s="26">
        <f>'Cena na poramnuvanje'!P40*'Sreden kurs'!$D$11</f>
        <v>0</v>
      </c>
      <c r="Q40" s="26">
        <f>'Cena na poramnuvanje'!Q40*'Sreden kurs'!$D$11</f>
        <v>0</v>
      </c>
      <c r="R40" s="26">
        <f>'Cena na poramnuvanje'!R40*'Sreden kurs'!$D$11</f>
        <v>0</v>
      </c>
      <c r="S40" s="26">
        <f>'Cena na poramnuvanje'!S40*'Sreden kurs'!$D$11</f>
        <v>0</v>
      </c>
      <c r="T40" s="26">
        <f>'Cena na poramnuvanje'!T40*'Sreden kurs'!$D$11</f>
        <v>15202.275236288135</v>
      </c>
      <c r="U40" s="26">
        <f>'Cena na poramnuvanje'!U40*'Sreden kurs'!$D$11</f>
        <v>15646.310347916849</v>
      </c>
      <c r="V40" s="26">
        <f>'Cena na poramnuvanje'!V40*'Sreden kurs'!$D$11</f>
        <v>15473.788551</v>
      </c>
      <c r="W40" s="26">
        <f>'Cena na poramnuvanje'!W40*'Sreden kurs'!$D$11</f>
        <v>0</v>
      </c>
      <c r="X40" s="26">
        <f>'Cena na poramnuvanje'!X40*'Sreden kurs'!$D$11</f>
        <v>0</v>
      </c>
      <c r="Y40" s="26">
        <f>'Cena na poramnuvanje'!Y40*'Sreden kurs'!$D$11</f>
        <v>0</v>
      </c>
      <c r="Z40" s="26">
        <f>'Cena na poramnuvanje'!Z40*'Sreden kurs'!$D$11</f>
        <v>0</v>
      </c>
      <c r="AA40" s="27">
        <f>'Cena na poramnuvanje'!AA40*'Sreden kurs'!$D$11</f>
        <v>0</v>
      </c>
    </row>
    <row r="41" spans="2:27" x14ac:dyDescent="0.25">
      <c r="B41" s="62"/>
      <c r="C41" s="6" t="s">
        <v>27</v>
      </c>
      <c r="D41" s="26">
        <f>'Cena na poramnuvanje'!D41*'Sreden kurs'!$D$11</f>
        <v>0</v>
      </c>
      <c r="E41" s="26">
        <f>'Cena na poramnuvanje'!E41*'Sreden kurs'!$D$11</f>
        <v>1997.5984768039298</v>
      </c>
      <c r="F41" s="26">
        <f>'Cena na poramnuvanje'!F41*'Sreden kurs'!$D$11</f>
        <v>2886.767754</v>
      </c>
      <c r="G41" s="26">
        <f>'Cena na poramnuvanje'!G41*'Sreden kurs'!$D$11</f>
        <v>2826.4986359999994</v>
      </c>
      <c r="H41" s="26">
        <f>'Cena na poramnuvanje'!H41*'Sreden kurs'!$D$11</f>
        <v>2943.9619169999992</v>
      </c>
      <c r="I41" s="26">
        <f>'Cena na poramnuvanje'!I41*'Sreden kurs'!$D$11</f>
        <v>2723.6541484388445</v>
      </c>
      <c r="J41" s="26">
        <f>'Cena na poramnuvanje'!J41*'Sreden kurs'!$D$11</f>
        <v>2786.0875409999999</v>
      </c>
      <c r="K41" s="26">
        <f>'Cena na poramnuvanje'!K41*'Sreden kurs'!$D$11</f>
        <v>3256.9923360000003</v>
      </c>
      <c r="L41" s="26">
        <f>'Cena na poramnuvanje'!L41*'Sreden kurs'!$D$11</f>
        <v>3378.145563</v>
      </c>
      <c r="M41" s="26">
        <f>'Cena na poramnuvanje'!M41*'Sreden kurs'!$D$11</f>
        <v>0</v>
      </c>
      <c r="N41" s="26">
        <f>'Cena na poramnuvanje'!N41*'Sreden kurs'!$D$11</f>
        <v>0</v>
      </c>
      <c r="O41" s="26">
        <f>'Cena na poramnuvanje'!O41*'Sreden kurs'!$D$11</f>
        <v>0</v>
      </c>
      <c r="P41" s="26">
        <f>'Cena na poramnuvanje'!P41*'Sreden kurs'!$D$11</f>
        <v>5110.5752099999991</v>
      </c>
      <c r="Q41" s="26">
        <f>'Cena na poramnuvanje'!Q41*'Sreden kurs'!$D$11</f>
        <v>4345.5844459207246</v>
      </c>
      <c r="R41" s="26">
        <f>'Cena na poramnuvanje'!R41*'Sreden kurs'!$D$11</f>
        <v>3665.0922439144247</v>
      </c>
      <c r="S41" s="26">
        <f>'Cena na poramnuvanje'!S41*'Sreden kurs'!$D$11</f>
        <v>3128.4592169999996</v>
      </c>
      <c r="T41" s="26">
        <f>'Cena na poramnuvanje'!T41*'Sreden kurs'!$D$11</f>
        <v>0</v>
      </c>
      <c r="U41" s="26">
        <f>'Cena na poramnuvanje'!U41*'Sreden kurs'!$D$11</f>
        <v>0</v>
      </c>
      <c r="V41" s="26">
        <f>'Cena na poramnuvanje'!V41*'Sreden kurs'!$D$11</f>
        <v>0</v>
      </c>
      <c r="W41" s="26">
        <f>'Cena na poramnuvanje'!W41*'Sreden kurs'!$D$11</f>
        <v>4966.667316</v>
      </c>
      <c r="X41" s="26">
        <f>'Cena na poramnuvanje'!X41*'Sreden kurs'!$D$11</f>
        <v>4653.0219059999999</v>
      </c>
      <c r="Y41" s="26">
        <f>'Cena na poramnuvanje'!Y41*'Sreden kurs'!$D$11</f>
        <v>3908.267805</v>
      </c>
      <c r="Z41" s="26">
        <f>'Cena na poramnuvanje'!Z41*'Sreden kurs'!$D$11</f>
        <v>3575.5576740000001</v>
      </c>
      <c r="AA41" s="27">
        <f>'Cena na poramnuvanje'!AA41*'Sreden kurs'!$D$11</f>
        <v>1778.219223554348</v>
      </c>
    </row>
    <row r="42" spans="2:27" x14ac:dyDescent="0.25">
      <c r="B42" s="62"/>
      <c r="C42" s="6" t="s">
        <v>28</v>
      </c>
      <c r="D42" s="26">
        <f>'Cena na poramnuvanje'!D42*'Sreden kurs'!$D$11</f>
        <v>0</v>
      </c>
      <c r="E42" s="26">
        <f>'Cena na poramnuvanje'!E42*'Sreden kurs'!$D$11</f>
        <v>0</v>
      </c>
      <c r="F42" s="26">
        <f>'Cena na poramnuvanje'!F42*'Sreden kurs'!$D$11</f>
        <v>0</v>
      </c>
      <c r="G42" s="26">
        <f>'Cena na poramnuvanje'!G42*'Sreden kurs'!$D$11</f>
        <v>0</v>
      </c>
      <c r="H42" s="26">
        <f>'Cena na poramnuvanje'!H42*'Sreden kurs'!$D$11</f>
        <v>0</v>
      </c>
      <c r="I42" s="26">
        <f>'Cena na poramnuvanje'!I42*'Sreden kurs'!$D$11</f>
        <v>0</v>
      </c>
      <c r="J42" s="26">
        <f>'Cena na poramnuvanje'!J42*'Sreden kurs'!$D$11</f>
        <v>0</v>
      </c>
      <c r="K42" s="26">
        <f>'Cena na poramnuvanje'!K42*'Sreden kurs'!$D$11</f>
        <v>0</v>
      </c>
      <c r="L42" s="26">
        <f>'Cena na poramnuvanje'!L42*'Sreden kurs'!$D$11</f>
        <v>0</v>
      </c>
      <c r="M42" s="26">
        <f>'Cena na poramnuvanje'!M42*'Sreden kurs'!$D$11</f>
        <v>0</v>
      </c>
      <c r="N42" s="26">
        <f>'Cena na poramnuvanje'!N42*'Sreden kurs'!$D$11</f>
        <v>0</v>
      </c>
      <c r="O42" s="26">
        <f>'Cena na poramnuvanje'!O42*'Sreden kurs'!$D$11</f>
        <v>0</v>
      </c>
      <c r="P42" s="26">
        <f>'Cena na poramnuvanje'!P42*'Sreden kurs'!$D$11</f>
        <v>0</v>
      </c>
      <c r="Q42" s="26">
        <f>'Cena na poramnuvanje'!Q42*'Sreden kurs'!$D$11</f>
        <v>0</v>
      </c>
      <c r="R42" s="26">
        <f>'Cena na poramnuvanje'!R42*'Sreden kurs'!$D$11</f>
        <v>0</v>
      </c>
      <c r="S42" s="26">
        <f>'Cena na poramnuvanje'!S42*'Sreden kurs'!$D$11</f>
        <v>0</v>
      </c>
      <c r="T42" s="26">
        <f>'Cena na poramnuvanje'!T42*'Sreden kurs'!$D$11</f>
        <v>0</v>
      </c>
      <c r="U42" s="26">
        <f>'Cena na poramnuvanje'!U42*'Sreden kurs'!$D$11</f>
        <v>0</v>
      </c>
      <c r="V42" s="26">
        <f>'Cena na poramnuvanje'!V42*'Sreden kurs'!$D$11</f>
        <v>0</v>
      </c>
      <c r="W42" s="26">
        <f>'Cena na poramnuvanje'!W42*'Sreden kurs'!$D$11</f>
        <v>0</v>
      </c>
      <c r="X42" s="26">
        <f>'Cena na poramnuvanje'!X42*'Sreden kurs'!$D$11</f>
        <v>0</v>
      </c>
      <c r="Y42" s="26">
        <f>'Cena na poramnuvanje'!Y42*'Sreden kurs'!$D$11</f>
        <v>0</v>
      </c>
      <c r="Z42" s="26">
        <f>'Cena na poramnuvanje'!Z42*'Sreden kurs'!$D$11</f>
        <v>0</v>
      </c>
      <c r="AA42" s="27">
        <f>'Cena na poramnuvanje'!AA42*'Sreden kurs'!$D$11</f>
        <v>0</v>
      </c>
    </row>
    <row r="43" spans="2:27" ht="15.75" thickBot="1" x14ac:dyDescent="0.3">
      <c r="B43" s="63"/>
      <c r="C43" s="9" t="s">
        <v>29</v>
      </c>
      <c r="D43" s="28">
        <f>'Cena na poramnuvanje'!D43*'Sreden kurs'!$D$11</f>
        <v>0</v>
      </c>
      <c r="E43" s="28">
        <f>'Cena na poramnuvanje'!E43*'Sreden kurs'!$D$11</f>
        <v>0</v>
      </c>
      <c r="F43" s="28">
        <f>'Cena na poramnuvanje'!F43*'Sreden kurs'!$D$11</f>
        <v>0</v>
      </c>
      <c r="G43" s="28">
        <f>'Cena na poramnuvanje'!G43*'Sreden kurs'!$D$11</f>
        <v>0</v>
      </c>
      <c r="H43" s="28">
        <f>'Cena na poramnuvanje'!H43*'Sreden kurs'!$D$11</f>
        <v>0</v>
      </c>
      <c r="I43" s="28">
        <f>'Cena na poramnuvanje'!I43*'Sreden kurs'!$D$11</f>
        <v>0</v>
      </c>
      <c r="J43" s="28">
        <f>'Cena na poramnuvanje'!J43*'Sreden kurs'!$D$11</f>
        <v>0</v>
      </c>
      <c r="K43" s="28">
        <f>'Cena na poramnuvanje'!K43*'Sreden kurs'!$D$11</f>
        <v>0</v>
      </c>
      <c r="L43" s="28">
        <f>'Cena na poramnuvanje'!L43*'Sreden kurs'!$D$11</f>
        <v>0</v>
      </c>
      <c r="M43" s="28">
        <f>'Cena na poramnuvanje'!M43*'Sreden kurs'!$D$11</f>
        <v>0</v>
      </c>
      <c r="N43" s="28">
        <f>'Cena na poramnuvanje'!N43*'Sreden kurs'!$D$11</f>
        <v>0</v>
      </c>
      <c r="O43" s="28">
        <f>'Cena na poramnuvanje'!O43*'Sreden kurs'!$D$11</f>
        <v>0</v>
      </c>
      <c r="P43" s="28">
        <f>'Cena na poramnuvanje'!P43*'Sreden kurs'!$D$11</f>
        <v>0</v>
      </c>
      <c r="Q43" s="28">
        <f>'Cena na poramnuvanje'!Q43*'Sreden kurs'!$D$11</f>
        <v>0</v>
      </c>
      <c r="R43" s="28">
        <f>'Cena na poramnuvanje'!R43*'Sreden kurs'!$D$11</f>
        <v>0</v>
      </c>
      <c r="S43" s="28">
        <f>'Cena na poramnuvanje'!S43*'Sreden kurs'!$D$11</f>
        <v>0</v>
      </c>
      <c r="T43" s="28">
        <f>'Cena na poramnuvanje'!T43*'Sreden kurs'!$D$11</f>
        <v>0</v>
      </c>
      <c r="U43" s="28">
        <f>'Cena na poramnuvanje'!U43*'Sreden kurs'!$D$11</f>
        <v>0</v>
      </c>
      <c r="V43" s="28">
        <f>'Cena na poramnuvanje'!V43*'Sreden kurs'!$D$11</f>
        <v>0</v>
      </c>
      <c r="W43" s="28">
        <f>'Cena na poramnuvanje'!W43*'Sreden kurs'!$D$11</f>
        <v>0</v>
      </c>
      <c r="X43" s="28">
        <f>'Cena na poramnuvanje'!X43*'Sreden kurs'!$D$11</f>
        <v>0</v>
      </c>
      <c r="Y43" s="28">
        <f>'Cena na poramnuvanje'!Y43*'Sreden kurs'!$D$11</f>
        <v>0</v>
      </c>
      <c r="Z43" s="28">
        <f>'Cena na poramnuvanje'!Z43*'Sreden kurs'!$D$11</f>
        <v>0</v>
      </c>
      <c r="AA43" s="29">
        <f>'Cena na poramnuvanje'!AA43*'Sreden kurs'!$D$11</f>
        <v>0</v>
      </c>
    </row>
    <row r="44" spans="2:27" ht="15.75" thickTop="1" x14ac:dyDescent="0.25">
      <c r="B44" s="61" t="str">
        <f>'Cena na poramnuvanje'!B44:B47</f>
        <v>11.01.2023</v>
      </c>
      <c r="C44" s="6" t="s">
        <v>26</v>
      </c>
      <c r="D44" s="26">
        <f>'Cena na poramnuvanje'!D44*'Sreden kurs'!$D$12</f>
        <v>0</v>
      </c>
      <c r="E44" s="26">
        <f>'Cena na poramnuvanje'!E44*'Sreden kurs'!$D$12</f>
        <v>758.50707599999998</v>
      </c>
      <c r="F44" s="26">
        <f>'Cena na poramnuvanje'!F44*'Sreden kurs'!$D$12</f>
        <v>0</v>
      </c>
      <c r="G44" s="26">
        <f>'Cena na poramnuvanje'!G44*'Sreden kurs'!$D$12</f>
        <v>0</v>
      </c>
      <c r="H44" s="26">
        <f>'Cena na poramnuvanje'!H44*'Sreden kurs'!$D$12</f>
        <v>0</v>
      </c>
      <c r="I44" s="26">
        <f>'Cena na poramnuvanje'!I44*'Sreden kurs'!$D$12</f>
        <v>0</v>
      </c>
      <c r="J44" s="26">
        <f>'Cena na poramnuvanje'!J44*'Sreden kurs'!$D$12</f>
        <v>0</v>
      </c>
      <c r="K44" s="26">
        <f>'Cena na poramnuvanje'!K44*'Sreden kurs'!$D$12</f>
        <v>0</v>
      </c>
      <c r="L44" s="26">
        <f>'Cena na poramnuvanje'!L44*'Sreden kurs'!$D$12</f>
        <v>0</v>
      </c>
      <c r="M44" s="26">
        <f>'Cena na poramnuvanje'!M44*'Sreden kurs'!$D$12</f>
        <v>0</v>
      </c>
      <c r="N44" s="26">
        <f>'Cena na poramnuvanje'!N44*'Sreden kurs'!$D$12</f>
        <v>0</v>
      </c>
      <c r="O44" s="26">
        <f>'Cena na poramnuvanje'!O44*'Sreden kurs'!$D$12</f>
        <v>0</v>
      </c>
      <c r="P44" s="26">
        <f>'Cena na poramnuvanje'!P44*'Sreden kurs'!$D$12</f>
        <v>0</v>
      </c>
      <c r="Q44" s="26">
        <f>'Cena na poramnuvanje'!Q44*'Sreden kurs'!$D$12</f>
        <v>0</v>
      </c>
      <c r="R44" s="26">
        <f>'Cena na poramnuvanje'!R44*'Sreden kurs'!$D$12</f>
        <v>0</v>
      </c>
      <c r="S44" s="26">
        <f>'Cena na poramnuvanje'!S44*'Sreden kurs'!$D$12</f>
        <v>0</v>
      </c>
      <c r="T44" s="26">
        <f>'Cena na poramnuvanje'!T44*'Sreden kurs'!$D$12</f>
        <v>0</v>
      </c>
      <c r="U44" s="26">
        <f>'Cena na poramnuvanje'!U44*'Sreden kurs'!$D$12</f>
        <v>0</v>
      </c>
      <c r="V44" s="26">
        <f>'Cena na poramnuvanje'!V44*'Sreden kurs'!$D$12</f>
        <v>0</v>
      </c>
      <c r="W44" s="26">
        <f>'Cena na poramnuvanje'!W44*'Sreden kurs'!$D$12</f>
        <v>0</v>
      </c>
      <c r="X44" s="26">
        <f>'Cena na poramnuvanje'!X44*'Sreden kurs'!$D$12</f>
        <v>0</v>
      </c>
      <c r="Y44" s="26">
        <f>'Cena na poramnuvanje'!Y44*'Sreden kurs'!$D$12</f>
        <v>0</v>
      </c>
      <c r="Z44" s="26">
        <f>'Cena na poramnuvanje'!Z44*'Sreden kurs'!$D$12</f>
        <v>0</v>
      </c>
      <c r="AA44" s="27">
        <f>'Cena na poramnuvanje'!AA44*'Sreden kurs'!$D$12</f>
        <v>0</v>
      </c>
    </row>
    <row r="45" spans="2:27" x14ac:dyDescent="0.25">
      <c r="B45" s="62"/>
      <c r="C45" s="6" t="s">
        <v>27</v>
      </c>
      <c r="D45" s="26">
        <f>'Cena na poramnuvanje'!D45*'Sreden kurs'!$D$12</f>
        <v>856.31942400000003</v>
      </c>
      <c r="E45" s="26">
        <f>'Cena na poramnuvanje'!E45*'Sreden kurs'!$D$12</f>
        <v>0</v>
      </c>
      <c r="F45" s="26">
        <f>'Cena na poramnuvanje'!F45*'Sreden kurs'!$D$12</f>
        <v>0</v>
      </c>
      <c r="G45" s="26">
        <f>'Cena na poramnuvanje'!G45*'Sreden kurs'!$D$12</f>
        <v>0</v>
      </c>
      <c r="H45" s="26">
        <f>'Cena na poramnuvanje'!H45*'Sreden kurs'!$D$12</f>
        <v>0</v>
      </c>
      <c r="I45" s="26">
        <f>'Cena na poramnuvanje'!I45*'Sreden kurs'!$D$12</f>
        <v>0</v>
      </c>
      <c r="J45" s="26">
        <f>'Cena na poramnuvanje'!J45*'Sreden kurs'!$D$12</f>
        <v>0</v>
      </c>
      <c r="K45" s="26">
        <f>'Cena na poramnuvanje'!K45*'Sreden kurs'!$D$12</f>
        <v>3813.4512280000004</v>
      </c>
      <c r="L45" s="26">
        <f>'Cena na poramnuvanje'!L45*'Sreden kurs'!$D$12</f>
        <v>6614.3293439999989</v>
      </c>
      <c r="M45" s="26">
        <f>'Cena na poramnuvanje'!M45*'Sreden kurs'!$D$12</f>
        <v>6152.9503439999999</v>
      </c>
      <c r="N45" s="26">
        <f>'Cena na poramnuvanje'!N45*'Sreden kurs'!$D$12</f>
        <v>4469.0602416763568</v>
      </c>
      <c r="O45" s="26">
        <f>'Cena na poramnuvanje'!O45*'Sreden kurs'!$D$12</f>
        <v>3955.2084541275849</v>
      </c>
      <c r="P45" s="26">
        <f>'Cena na poramnuvanje'!P45*'Sreden kurs'!$D$12</f>
        <v>3646.240128161774</v>
      </c>
      <c r="Q45" s="26">
        <f>'Cena na poramnuvanje'!Q45*'Sreden kurs'!$D$12</f>
        <v>3380.5415080822422</v>
      </c>
      <c r="R45" s="26">
        <f>'Cena na poramnuvanje'!R45*'Sreden kurs'!$D$12</f>
        <v>3798.7566647422923</v>
      </c>
      <c r="S45" s="26">
        <f>'Cena na poramnuvanje'!S45*'Sreden kurs'!$D$12</f>
        <v>3734.8726111878746</v>
      </c>
      <c r="T45" s="26">
        <f>'Cena na poramnuvanje'!T45*'Sreden kurs'!$D$12</f>
        <v>3816.0103435199999</v>
      </c>
      <c r="U45" s="26">
        <f>'Cena na poramnuvanje'!U45*'Sreden kurs'!$D$12</f>
        <v>4017.0309186285845</v>
      </c>
      <c r="V45" s="26">
        <f>'Cena na poramnuvanje'!V45*'Sreden kurs'!$D$12</f>
        <v>3615.9874259313865</v>
      </c>
      <c r="W45" s="26">
        <f>'Cena na poramnuvanje'!W45*'Sreden kurs'!$D$12</f>
        <v>3779.8790126374506</v>
      </c>
      <c r="X45" s="26">
        <f>'Cena na poramnuvanje'!X45*'Sreden kurs'!$D$12</f>
        <v>3593.6386144977564</v>
      </c>
      <c r="Y45" s="26">
        <f>'Cena na poramnuvanje'!Y45*'Sreden kurs'!$D$12</f>
        <v>2960.8582086689648</v>
      </c>
      <c r="Z45" s="26">
        <f>'Cena na poramnuvanje'!Z45*'Sreden kurs'!$D$12</f>
        <v>2948.439156173913</v>
      </c>
      <c r="AA45" s="27">
        <f>'Cena na poramnuvanje'!AA45*'Sreden kurs'!$D$12</f>
        <v>2482.3986720000003</v>
      </c>
    </row>
    <row r="46" spans="2:27" x14ac:dyDescent="0.25">
      <c r="B46" s="62"/>
      <c r="C46" s="6" t="s">
        <v>28</v>
      </c>
      <c r="D46" s="26">
        <f>'Cena na poramnuvanje'!D46*'Sreden kurs'!$D$12</f>
        <v>0</v>
      </c>
      <c r="E46" s="26">
        <f>'Cena na poramnuvanje'!E46*'Sreden kurs'!$D$12</f>
        <v>0</v>
      </c>
      <c r="F46" s="26">
        <f>'Cena na poramnuvanje'!F46*'Sreden kurs'!$D$12</f>
        <v>370.33354399999996</v>
      </c>
      <c r="G46" s="26">
        <f>'Cena na poramnuvanje'!G46*'Sreden kurs'!$D$12</f>
        <v>92.890972000000005</v>
      </c>
      <c r="H46" s="26">
        <f>'Cena na poramnuvanje'!H46*'Sreden kurs'!$D$12</f>
        <v>706.21745600000008</v>
      </c>
      <c r="I46" s="26">
        <f>'Cena na poramnuvanje'!I46*'Sreden kurs'!$D$12</f>
        <v>2901.1511519999999</v>
      </c>
      <c r="J46" s="26">
        <f>'Cena na poramnuvanje'!J46*'Sreden kurs'!$D$12</f>
        <v>5236.3440640000008</v>
      </c>
      <c r="K46" s="26">
        <f>'Cena na poramnuvanje'!K46*'Sreden kurs'!$D$12</f>
        <v>0</v>
      </c>
      <c r="L46" s="26">
        <f>'Cena na poramnuvanje'!L46*'Sreden kurs'!$D$12</f>
        <v>0</v>
      </c>
      <c r="M46" s="26">
        <f>'Cena na poramnuvanje'!M46*'Sreden kurs'!$D$12</f>
        <v>0</v>
      </c>
      <c r="N46" s="26">
        <f>'Cena na poramnuvanje'!N46*'Sreden kurs'!$D$12</f>
        <v>0</v>
      </c>
      <c r="O46" s="26">
        <f>'Cena na poramnuvanje'!O46*'Sreden kurs'!$D$12</f>
        <v>0</v>
      </c>
      <c r="P46" s="26">
        <f>'Cena na poramnuvanje'!P46*'Sreden kurs'!$D$12</f>
        <v>0</v>
      </c>
      <c r="Q46" s="26">
        <f>'Cena na poramnuvanje'!Q46*'Sreden kurs'!$D$12</f>
        <v>0</v>
      </c>
      <c r="R46" s="26">
        <f>'Cena na poramnuvanje'!R46*'Sreden kurs'!$D$12</f>
        <v>0</v>
      </c>
      <c r="S46" s="26">
        <f>'Cena na poramnuvanje'!S46*'Sreden kurs'!$D$12</f>
        <v>0</v>
      </c>
      <c r="T46" s="26">
        <f>'Cena na poramnuvanje'!T46*'Sreden kurs'!$D$12</f>
        <v>0</v>
      </c>
      <c r="U46" s="26">
        <f>'Cena na poramnuvanje'!U46*'Sreden kurs'!$D$12</f>
        <v>0</v>
      </c>
      <c r="V46" s="26">
        <f>'Cena na poramnuvanje'!V46*'Sreden kurs'!$D$12</f>
        <v>0</v>
      </c>
      <c r="W46" s="26">
        <f>'Cena na poramnuvanje'!W46*'Sreden kurs'!$D$12</f>
        <v>0</v>
      </c>
      <c r="X46" s="26">
        <f>'Cena na poramnuvanje'!X46*'Sreden kurs'!$D$12</f>
        <v>0</v>
      </c>
      <c r="Y46" s="26">
        <f>'Cena na poramnuvanje'!Y46*'Sreden kurs'!$D$12</f>
        <v>0</v>
      </c>
      <c r="Z46" s="26">
        <f>'Cena na poramnuvanje'!Z46*'Sreden kurs'!$D$12</f>
        <v>0</v>
      </c>
      <c r="AA46" s="27">
        <f>'Cena na poramnuvanje'!AA46*'Sreden kurs'!$D$12</f>
        <v>0</v>
      </c>
    </row>
    <row r="47" spans="2:27" ht="15.75" thickBot="1" x14ac:dyDescent="0.3">
      <c r="B47" s="63"/>
      <c r="C47" s="9" t="s">
        <v>29</v>
      </c>
      <c r="D47" s="28">
        <f>'Cena na poramnuvanje'!D47*'Sreden kurs'!$D$12</f>
        <v>0</v>
      </c>
      <c r="E47" s="28">
        <f>'Cena na poramnuvanje'!E47*'Sreden kurs'!$D$12</f>
        <v>0</v>
      </c>
      <c r="F47" s="28">
        <f>'Cena na poramnuvanje'!F47*'Sreden kurs'!$D$12</f>
        <v>1110.3854600000002</v>
      </c>
      <c r="G47" s="28">
        <f>'Cena na poramnuvanje'!G47*'Sreden kurs'!$D$12</f>
        <v>278.67291600000004</v>
      </c>
      <c r="H47" s="28">
        <f>'Cena na poramnuvanje'!H47*'Sreden kurs'!$D$12</f>
        <v>2118.0371960000002</v>
      </c>
      <c r="I47" s="28">
        <f>'Cena na poramnuvanje'!I47*'Sreden kurs'!$D$12</f>
        <v>8703.4534559999993</v>
      </c>
      <c r="J47" s="28">
        <f>'Cena na poramnuvanje'!J47*'Sreden kurs'!$D$12</f>
        <v>15709.032192000002</v>
      </c>
      <c r="K47" s="28">
        <f>'Cena na poramnuvanje'!K47*'Sreden kurs'!$D$12</f>
        <v>0</v>
      </c>
      <c r="L47" s="28">
        <f>'Cena na poramnuvanje'!L47*'Sreden kurs'!$D$12</f>
        <v>0</v>
      </c>
      <c r="M47" s="28">
        <f>'Cena na poramnuvanje'!M47*'Sreden kurs'!$D$12</f>
        <v>0</v>
      </c>
      <c r="N47" s="28">
        <f>'Cena na poramnuvanje'!N47*'Sreden kurs'!$D$12</f>
        <v>0</v>
      </c>
      <c r="O47" s="28">
        <f>'Cena na poramnuvanje'!O47*'Sreden kurs'!$D$12</f>
        <v>0</v>
      </c>
      <c r="P47" s="28">
        <f>'Cena na poramnuvanje'!P47*'Sreden kurs'!$D$12</f>
        <v>0</v>
      </c>
      <c r="Q47" s="28">
        <f>'Cena na poramnuvanje'!Q47*'Sreden kurs'!$D$12</f>
        <v>0</v>
      </c>
      <c r="R47" s="28">
        <f>'Cena na poramnuvanje'!R47*'Sreden kurs'!$D$12</f>
        <v>0</v>
      </c>
      <c r="S47" s="28">
        <f>'Cena na poramnuvanje'!S47*'Sreden kurs'!$D$12</f>
        <v>0</v>
      </c>
      <c r="T47" s="28">
        <f>'Cena na poramnuvanje'!T47*'Sreden kurs'!$D$12</f>
        <v>0</v>
      </c>
      <c r="U47" s="28">
        <f>'Cena na poramnuvanje'!U47*'Sreden kurs'!$D$12</f>
        <v>0</v>
      </c>
      <c r="V47" s="28">
        <f>'Cena na poramnuvanje'!V47*'Sreden kurs'!$D$12</f>
        <v>0</v>
      </c>
      <c r="W47" s="28">
        <f>'Cena na poramnuvanje'!W47*'Sreden kurs'!$D$12</f>
        <v>0</v>
      </c>
      <c r="X47" s="28">
        <f>'Cena na poramnuvanje'!X47*'Sreden kurs'!$D$12</f>
        <v>0</v>
      </c>
      <c r="Y47" s="28">
        <f>'Cena na poramnuvanje'!Y47*'Sreden kurs'!$D$12</f>
        <v>0</v>
      </c>
      <c r="Z47" s="28">
        <f>'Cena na poramnuvanje'!Z47*'Sreden kurs'!$D$12</f>
        <v>0</v>
      </c>
      <c r="AA47" s="29">
        <f>'Cena na poramnuvanje'!AA47*'Sreden kurs'!$D$12</f>
        <v>0</v>
      </c>
    </row>
    <row r="48" spans="2:27" ht="15.75" thickTop="1" x14ac:dyDescent="0.25">
      <c r="B48" s="61" t="str">
        <f>'Cena na poramnuvanje'!B48:B51</f>
        <v>12.01.2023</v>
      </c>
      <c r="C48" s="6" t="s">
        <v>26</v>
      </c>
      <c r="D48" s="26">
        <f>'Cena na poramnuvanje'!D48*'Sreden kurs'!$D$13</f>
        <v>0</v>
      </c>
      <c r="E48" s="26">
        <f>'Cena na poramnuvanje'!E48*'Sreden kurs'!$D$13</f>
        <v>0</v>
      </c>
      <c r="F48" s="26">
        <f>'Cena na poramnuvanje'!F48*'Sreden kurs'!$D$13</f>
        <v>0</v>
      </c>
      <c r="G48" s="26">
        <f>'Cena na poramnuvanje'!G48*'Sreden kurs'!$D$13</f>
        <v>0</v>
      </c>
      <c r="H48" s="26">
        <f>'Cena na poramnuvanje'!H48*'Sreden kurs'!$D$13</f>
        <v>0</v>
      </c>
      <c r="I48" s="26">
        <f>'Cena na poramnuvanje'!I48*'Sreden kurs'!$D$13</f>
        <v>0</v>
      </c>
      <c r="J48" s="26">
        <f>'Cena na poramnuvanje'!J48*'Sreden kurs'!$D$13</f>
        <v>0</v>
      </c>
      <c r="K48" s="26">
        <f>'Cena na poramnuvanje'!K48*'Sreden kurs'!$D$13</f>
        <v>0</v>
      </c>
      <c r="L48" s="26">
        <f>'Cena na poramnuvanje'!L48*'Sreden kurs'!$D$13</f>
        <v>0</v>
      </c>
      <c r="M48" s="26">
        <f>'Cena na poramnuvanje'!M48*'Sreden kurs'!$D$13</f>
        <v>0</v>
      </c>
      <c r="N48" s="26">
        <f>'Cena na poramnuvanje'!N48*'Sreden kurs'!$D$13</f>
        <v>0</v>
      </c>
      <c r="O48" s="26">
        <f>'Cena na poramnuvanje'!O48*'Sreden kurs'!$D$13</f>
        <v>0</v>
      </c>
      <c r="P48" s="26">
        <f>'Cena na poramnuvanje'!P48*'Sreden kurs'!$D$13</f>
        <v>0</v>
      </c>
      <c r="Q48" s="26">
        <f>'Cena na poramnuvanje'!Q48*'Sreden kurs'!$D$13</f>
        <v>0</v>
      </c>
      <c r="R48" s="26">
        <f>'Cena na poramnuvanje'!R48*'Sreden kurs'!$D$13</f>
        <v>0</v>
      </c>
      <c r="S48" s="26">
        <f>'Cena na poramnuvanje'!S48*'Sreden kurs'!$D$13</f>
        <v>0</v>
      </c>
      <c r="T48" s="26">
        <f>'Cena na poramnuvanje'!T48*'Sreden kurs'!$D$13</f>
        <v>0</v>
      </c>
      <c r="U48" s="26">
        <f>'Cena na poramnuvanje'!U48*'Sreden kurs'!$D$13</f>
        <v>0</v>
      </c>
      <c r="V48" s="26">
        <f>'Cena na poramnuvanje'!V48*'Sreden kurs'!$D$13</f>
        <v>0</v>
      </c>
      <c r="W48" s="26">
        <f>'Cena na poramnuvanje'!W48*'Sreden kurs'!$D$13</f>
        <v>0</v>
      </c>
      <c r="X48" s="26">
        <f>'Cena na poramnuvanje'!X48*'Sreden kurs'!$D$13</f>
        <v>0</v>
      </c>
      <c r="Y48" s="26">
        <f>'Cena na poramnuvanje'!Y48*'Sreden kurs'!$D$13</f>
        <v>0</v>
      </c>
      <c r="Z48" s="26">
        <f>'Cena na poramnuvanje'!Z48*'Sreden kurs'!$D$13</f>
        <v>0</v>
      </c>
      <c r="AA48" s="27">
        <f>'Cena na poramnuvanje'!AA48*'Sreden kurs'!$D$13</f>
        <v>0</v>
      </c>
    </row>
    <row r="49" spans="2:27" x14ac:dyDescent="0.25">
      <c r="B49" s="62"/>
      <c r="C49" s="6" t="s">
        <v>27</v>
      </c>
      <c r="D49" s="26">
        <f>'Cena na poramnuvanje'!D49*'Sreden kurs'!$D$13</f>
        <v>2778.6182180347828</v>
      </c>
      <c r="E49" s="26">
        <f>'Cena na poramnuvanje'!E49*'Sreden kurs'!$D$13</f>
        <v>4027.7720180000001</v>
      </c>
      <c r="F49" s="26">
        <f>'Cena na poramnuvanje'!F49*'Sreden kurs'!$D$13</f>
        <v>0</v>
      </c>
      <c r="G49" s="26">
        <f>'Cena na poramnuvanje'!G49*'Sreden kurs'!$D$13</f>
        <v>0</v>
      </c>
      <c r="H49" s="26">
        <f>'Cena na poramnuvanje'!H49*'Sreden kurs'!$D$13</f>
        <v>0</v>
      </c>
      <c r="I49" s="26">
        <f>'Cena na poramnuvanje'!I49*'Sreden kurs'!$D$13</f>
        <v>0</v>
      </c>
      <c r="J49" s="26">
        <f>'Cena na poramnuvanje'!J49*'Sreden kurs'!$D$13</f>
        <v>4488.661552839616</v>
      </c>
      <c r="K49" s="26">
        <f>'Cena na poramnuvanje'!K49*'Sreden kurs'!$D$13</f>
        <v>4203.3793564752268</v>
      </c>
      <c r="L49" s="26">
        <f>'Cena na poramnuvanje'!L49*'Sreden kurs'!$D$13</f>
        <v>4264.699386993304</v>
      </c>
      <c r="M49" s="26">
        <f>'Cena na poramnuvanje'!M49*'Sreden kurs'!$D$13</f>
        <v>3902.9333017453478</v>
      </c>
      <c r="N49" s="26">
        <f>'Cena na poramnuvanje'!N49*'Sreden kurs'!$D$13</f>
        <v>3641.3445501290757</v>
      </c>
      <c r="O49" s="26">
        <f>'Cena na poramnuvanje'!O49*'Sreden kurs'!$D$13</f>
        <v>3357.297587</v>
      </c>
      <c r="P49" s="26">
        <f>'Cena na poramnuvanje'!P49*'Sreden kurs'!$D$13</f>
        <v>5467.229519999999</v>
      </c>
      <c r="Q49" s="26">
        <f>'Cena na poramnuvanje'!Q49*'Sreden kurs'!$D$13</f>
        <v>4494.1828890308479</v>
      </c>
      <c r="R49" s="26">
        <f>'Cena na poramnuvanje'!R49*'Sreden kurs'!$D$13</f>
        <v>3687.408110569198</v>
      </c>
      <c r="S49" s="26">
        <f>'Cena na poramnuvanje'!S49*'Sreden kurs'!$D$13</f>
        <v>3936.387546455393</v>
      </c>
      <c r="T49" s="26">
        <f>'Cena na poramnuvanje'!T49*'Sreden kurs'!$D$13</f>
        <v>4240.3180905555546</v>
      </c>
      <c r="U49" s="26">
        <f>'Cena na poramnuvanje'!U49*'Sreden kurs'!$D$13</f>
        <v>4221.4774270925882</v>
      </c>
      <c r="V49" s="26">
        <f>'Cena na poramnuvanje'!V49*'Sreden kurs'!$D$13</f>
        <v>4345.0599019571328</v>
      </c>
      <c r="W49" s="26">
        <f>'Cena na poramnuvanje'!W49*'Sreden kurs'!$D$13</f>
        <v>4733.699130960912</v>
      </c>
      <c r="X49" s="26">
        <f>'Cena na poramnuvanje'!X49*'Sreden kurs'!$D$13</f>
        <v>4108.8553220921049</v>
      </c>
      <c r="Y49" s="26">
        <f>'Cena na poramnuvanje'!Y49*'Sreden kurs'!$D$13</f>
        <v>3595.5582009418608</v>
      </c>
      <c r="Z49" s="26">
        <f>'Cena na poramnuvanje'!Z49*'Sreden kurs'!$D$13</f>
        <v>3151.861963445544</v>
      </c>
      <c r="AA49" s="27">
        <f>'Cena na poramnuvanje'!AA49*'Sreden kurs'!$D$13</f>
        <v>4719.5869960291557</v>
      </c>
    </row>
    <row r="50" spans="2:27" x14ac:dyDescent="0.25">
      <c r="B50" s="62"/>
      <c r="C50" s="6" t="s">
        <v>28</v>
      </c>
      <c r="D50" s="26">
        <f>'Cena na poramnuvanje'!D50*'Sreden kurs'!$D$13</f>
        <v>0</v>
      </c>
      <c r="E50" s="26">
        <f>'Cena na poramnuvanje'!E50*'Sreden kurs'!$D$13</f>
        <v>0</v>
      </c>
      <c r="F50" s="26">
        <f>'Cena na poramnuvanje'!F50*'Sreden kurs'!$D$13</f>
        <v>3282.184749</v>
      </c>
      <c r="G50" s="26">
        <f>'Cena na poramnuvanje'!G50*'Sreden kurs'!$D$13</f>
        <v>3515.52709</v>
      </c>
      <c r="H50" s="26">
        <f>'Cena na poramnuvanje'!H50*'Sreden kurs'!$D$13</f>
        <v>3327.129316</v>
      </c>
      <c r="I50" s="26">
        <f>'Cena na poramnuvanje'!I50*'Sreden kurs'!$D$13</f>
        <v>3803.6648620000001</v>
      </c>
      <c r="J50" s="26">
        <f>'Cena na poramnuvanje'!J50*'Sreden kurs'!$D$13</f>
        <v>0</v>
      </c>
      <c r="K50" s="26">
        <f>'Cena na poramnuvanje'!K50*'Sreden kurs'!$D$13</f>
        <v>0</v>
      </c>
      <c r="L50" s="26">
        <f>'Cena na poramnuvanje'!L50*'Sreden kurs'!$D$13</f>
        <v>0</v>
      </c>
      <c r="M50" s="26">
        <f>'Cena na poramnuvanje'!M50*'Sreden kurs'!$D$13</f>
        <v>0</v>
      </c>
      <c r="N50" s="26">
        <f>'Cena na poramnuvanje'!N50*'Sreden kurs'!$D$13</f>
        <v>0</v>
      </c>
      <c r="O50" s="26">
        <f>'Cena na poramnuvanje'!O50*'Sreden kurs'!$D$13</f>
        <v>0</v>
      </c>
      <c r="P50" s="26">
        <f>'Cena na poramnuvanje'!P50*'Sreden kurs'!$D$13</f>
        <v>0</v>
      </c>
      <c r="Q50" s="26">
        <f>'Cena na poramnuvanje'!Q50*'Sreden kurs'!$D$13</f>
        <v>0</v>
      </c>
      <c r="R50" s="26">
        <f>'Cena na poramnuvanje'!R50*'Sreden kurs'!$D$13</f>
        <v>0</v>
      </c>
      <c r="S50" s="26">
        <f>'Cena na poramnuvanje'!S50*'Sreden kurs'!$D$13</f>
        <v>0</v>
      </c>
      <c r="T50" s="26">
        <f>'Cena na poramnuvanje'!T50*'Sreden kurs'!$D$13</f>
        <v>0</v>
      </c>
      <c r="U50" s="26">
        <f>'Cena na poramnuvanje'!U50*'Sreden kurs'!$D$13</f>
        <v>0</v>
      </c>
      <c r="V50" s="26">
        <f>'Cena na poramnuvanje'!V50*'Sreden kurs'!$D$13</f>
        <v>0</v>
      </c>
      <c r="W50" s="26">
        <f>'Cena na poramnuvanje'!W50*'Sreden kurs'!$D$13</f>
        <v>0</v>
      </c>
      <c r="X50" s="26">
        <f>'Cena na poramnuvanje'!X50*'Sreden kurs'!$D$13</f>
        <v>0</v>
      </c>
      <c r="Y50" s="26">
        <f>'Cena na poramnuvanje'!Y50*'Sreden kurs'!$D$13</f>
        <v>0</v>
      </c>
      <c r="Z50" s="26">
        <f>'Cena na poramnuvanje'!Z50*'Sreden kurs'!$D$13</f>
        <v>0</v>
      </c>
      <c r="AA50" s="27">
        <f>'Cena na poramnuvanje'!AA50*'Sreden kurs'!$D$13</f>
        <v>0</v>
      </c>
    </row>
    <row r="51" spans="2:27" ht="15.75" thickBot="1" x14ac:dyDescent="0.3">
      <c r="B51" s="63"/>
      <c r="C51" s="9" t="s">
        <v>29</v>
      </c>
      <c r="D51" s="28">
        <f>'Cena na poramnuvanje'!D51*'Sreden kurs'!$D$13</f>
        <v>0</v>
      </c>
      <c r="E51" s="28">
        <f>'Cena na poramnuvanje'!E51*'Sreden kurs'!$D$13</f>
        <v>0</v>
      </c>
      <c r="F51" s="28">
        <f>'Cena na poramnuvanje'!F51*'Sreden kurs'!$D$13</f>
        <v>9846.554247</v>
      </c>
      <c r="G51" s="28">
        <f>'Cena na poramnuvanje'!G51*'Sreden kurs'!$D$13</f>
        <v>10546.581270000001</v>
      </c>
      <c r="H51" s="28">
        <f>'Cena na poramnuvanje'!H51*'Sreden kurs'!$D$13</f>
        <v>9980.772269000001</v>
      </c>
      <c r="I51" s="28">
        <f>'Cena na poramnuvanje'!I51*'Sreden kurs'!$D$13</f>
        <v>11410.994586000001</v>
      </c>
      <c r="J51" s="28">
        <f>'Cena na poramnuvanje'!J51*'Sreden kurs'!$D$13</f>
        <v>0</v>
      </c>
      <c r="K51" s="28">
        <f>'Cena na poramnuvanje'!K51*'Sreden kurs'!$D$13</f>
        <v>0</v>
      </c>
      <c r="L51" s="28">
        <f>'Cena na poramnuvanje'!L51*'Sreden kurs'!$D$13</f>
        <v>0</v>
      </c>
      <c r="M51" s="28">
        <f>'Cena na poramnuvanje'!M51*'Sreden kurs'!$D$13</f>
        <v>0</v>
      </c>
      <c r="N51" s="28">
        <f>'Cena na poramnuvanje'!N51*'Sreden kurs'!$D$13</f>
        <v>0</v>
      </c>
      <c r="O51" s="28">
        <f>'Cena na poramnuvanje'!O51*'Sreden kurs'!$D$13</f>
        <v>0</v>
      </c>
      <c r="P51" s="28">
        <f>'Cena na poramnuvanje'!P51*'Sreden kurs'!$D$13</f>
        <v>0</v>
      </c>
      <c r="Q51" s="28">
        <f>'Cena na poramnuvanje'!Q51*'Sreden kurs'!$D$13</f>
        <v>0</v>
      </c>
      <c r="R51" s="28">
        <f>'Cena na poramnuvanje'!R51*'Sreden kurs'!$D$13</f>
        <v>0</v>
      </c>
      <c r="S51" s="28">
        <f>'Cena na poramnuvanje'!S51*'Sreden kurs'!$D$13</f>
        <v>0</v>
      </c>
      <c r="T51" s="28">
        <f>'Cena na poramnuvanje'!T51*'Sreden kurs'!$D$13</f>
        <v>0</v>
      </c>
      <c r="U51" s="28">
        <f>'Cena na poramnuvanje'!U51*'Sreden kurs'!$D$13</f>
        <v>0</v>
      </c>
      <c r="V51" s="28">
        <f>'Cena na poramnuvanje'!V51*'Sreden kurs'!$D$13</f>
        <v>0</v>
      </c>
      <c r="W51" s="28">
        <f>'Cena na poramnuvanje'!W51*'Sreden kurs'!$D$13</f>
        <v>0</v>
      </c>
      <c r="X51" s="28">
        <f>'Cena na poramnuvanje'!X51*'Sreden kurs'!$D$13</f>
        <v>0</v>
      </c>
      <c r="Y51" s="28">
        <f>'Cena na poramnuvanje'!Y51*'Sreden kurs'!$D$13</f>
        <v>0</v>
      </c>
      <c r="Z51" s="28">
        <f>'Cena na poramnuvanje'!Z51*'Sreden kurs'!$D$13</f>
        <v>0</v>
      </c>
      <c r="AA51" s="29">
        <f>'Cena na poramnuvanje'!AA51*'Sreden kurs'!$D$13</f>
        <v>0</v>
      </c>
    </row>
    <row r="52" spans="2:27" ht="15.75" thickTop="1" x14ac:dyDescent="0.25">
      <c r="B52" s="61" t="str">
        <f>'Cena na poramnuvanje'!B52:B55</f>
        <v>13.01.2023</v>
      </c>
      <c r="C52" s="6" t="s">
        <v>26</v>
      </c>
      <c r="D52" s="26">
        <f>'Cena na poramnuvanje'!D52*'Sreden kurs'!$D$14</f>
        <v>0</v>
      </c>
      <c r="E52" s="26">
        <f>'Cena na poramnuvanje'!E52*'Sreden kurs'!$D$14</f>
        <v>0</v>
      </c>
      <c r="F52" s="26">
        <f>'Cena na poramnuvanje'!F52*'Sreden kurs'!$D$14</f>
        <v>0</v>
      </c>
      <c r="G52" s="26">
        <f>'Cena na poramnuvanje'!G52*'Sreden kurs'!$D$14</f>
        <v>0</v>
      </c>
      <c r="H52" s="26">
        <f>'Cena na poramnuvanje'!H52*'Sreden kurs'!$D$14</f>
        <v>0</v>
      </c>
      <c r="I52" s="26">
        <f>'Cena na poramnuvanje'!I52*'Sreden kurs'!$D$14</f>
        <v>0</v>
      </c>
      <c r="J52" s="26">
        <f>'Cena na poramnuvanje'!J52*'Sreden kurs'!$D$14</f>
        <v>0</v>
      </c>
      <c r="K52" s="26">
        <f>'Cena na poramnuvanje'!K52*'Sreden kurs'!$D$14</f>
        <v>0</v>
      </c>
      <c r="L52" s="26">
        <f>'Cena na poramnuvanje'!L52*'Sreden kurs'!$D$14</f>
        <v>0</v>
      </c>
      <c r="M52" s="26">
        <f>'Cena na poramnuvanje'!M52*'Sreden kurs'!$D$14</f>
        <v>0</v>
      </c>
      <c r="N52" s="26">
        <f>'Cena na poramnuvanje'!N52*'Sreden kurs'!$D$14</f>
        <v>0</v>
      </c>
      <c r="O52" s="26">
        <f>'Cena na poramnuvanje'!O52*'Sreden kurs'!$D$14</f>
        <v>0</v>
      </c>
      <c r="P52" s="26">
        <f>'Cena na poramnuvanje'!P52*'Sreden kurs'!$D$14</f>
        <v>0</v>
      </c>
      <c r="Q52" s="26">
        <f>'Cena na poramnuvanje'!Q52*'Sreden kurs'!$D$14</f>
        <v>0</v>
      </c>
      <c r="R52" s="26">
        <f>'Cena na poramnuvanje'!R52*'Sreden kurs'!$D$14</f>
        <v>0</v>
      </c>
      <c r="S52" s="26">
        <f>'Cena na poramnuvanje'!S52*'Sreden kurs'!$D$14</f>
        <v>0</v>
      </c>
      <c r="T52" s="26">
        <f>'Cena na poramnuvanje'!T52*'Sreden kurs'!$D$14</f>
        <v>0</v>
      </c>
      <c r="U52" s="26">
        <f>'Cena na poramnuvanje'!U52*'Sreden kurs'!$D$14</f>
        <v>0</v>
      </c>
      <c r="V52" s="26">
        <f>'Cena na poramnuvanje'!V52*'Sreden kurs'!$D$14</f>
        <v>0</v>
      </c>
      <c r="W52" s="26">
        <f>'Cena na poramnuvanje'!W52*'Sreden kurs'!$D$14</f>
        <v>0</v>
      </c>
      <c r="X52" s="26">
        <f>'Cena na poramnuvanje'!X52*'Sreden kurs'!$D$14</f>
        <v>0</v>
      </c>
      <c r="Y52" s="26">
        <f>'Cena na poramnuvanje'!Y52*'Sreden kurs'!$D$14</f>
        <v>0</v>
      </c>
      <c r="Z52" s="26">
        <f>'Cena na poramnuvanje'!Z52*'Sreden kurs'!$D$14</f>
        <v>0</v>
      </c>
      <c r="AA52" s="27">
        <f>'Cena na poramnuvanje'!AA52*'Sreden kurs'!$D$14</f>
        <v>0</v>
      </c>
    </row>
    <row r="53" spans="2:27" x14ac:dyDescent="0.25">
      <c r="B53" s="62"/>
      <c r="C53" s="6" t="s">
        <v>27</v>
      </c>
      <c r="D53" s="26">
        <f>'Cena na poramnuvanje'!D53*'Sreden kurs'!$D$14</f>
        <v>2222.9080887459809</v>
      </c>
      <c r="E53" s="26">
        <f>'Cena na poramnuvanje'!E53*'Sreden kurs'!$D$14</f>
        <v>3292.1677600000003</v>
      </c>
      <c r="F53" s="26">
        <f>'Cena na poramnuvanje'!F53*'Sreden kurs'!$D$14</f>
        <v>0</v>
      </c>
      <c r="G53" s="26">
        <f>'Cena na poramnuvanje'!G53*'Sreden kurs'!$D$14</f>
        <v>0</v>
      </c>
      <c r="H53" s="26">
        <f>'Cena na poramnuvanje'!H53*'Sreden kurs'!$D$14</f>
        <v>0</v>
      </c>
      <c r="I53" s="26">
        <f>'Cena na poramnuvanje'!I53*'Sreden kurs'!$D$14</f>
        <v>0</v>
      </c>
      <c r="J53" s="26">
        <f>'Cena na poramnuvanje'!J53*'Sreden kurs'!$D$14</f>
        <v>3020.1988702810513</v>
      </c>
      <c r="K53" s="26">
        <f>'Cena na poramnuvanje'!K53*'Sreden kurs'!$D$14</f>
        <v>3859.6546960702226</v>
      </c>
      <c r="L53" s="26">
        <f>'Cena na poramnuvanje'!L53*'Sreden kurs'!$D$14</f>
        <v>4012.0401887318671</v>
      </c>
      <c r="M53" s="26">
        <f>'Cena na poramnuvanje'!M53*'Sreden kurs'!$D$14</f>
        <v>3540.6895931759327</v>
      </c>
      <c r="N53" s="26">
        <f>'Cena na poramnuvanje'!N53*'Sreden kurs'!$D$14</f>
        <v>2867.2112128259337</v>
      </c>
      <c r="O53" s="26">
        <f>'Cena na poramnuvanje'!O53*'Sreden kurs'!$D$14</f>
        <v>3034.2105600000004</v>
      </c>
      <c r="P53" s="26">
        <f>'Cena na poramnuvanje'!P53*'Sreden kurs'!$D$14</f>
        <v>3196.1109990448495</v>
      </c>
      <c r="Q53" s="26">
        <f>'Cena na poramnuvanje'!Q53*'Sreden kurs'!$D$14</f>
        <v>3406.0687380969684</v>
      </c>
      <c r="R53" s="26">
        <f>'Cena na poramnuvanje'!R53*'Sreden kurs'!$D$14</f>
        <v>3140.4802318104603</v>
      </c>
      <c r="S53" s="26">
        <f>'Cena na poramnuvanje'!S53*'Sreden kurs'!$D$14</f>
        <v>3444.7198057831324</v>
      </c>
      <c r="T53" s="26">
        <f>'Cena na poramnuvanje'!T53*'Sreden kurs'!$D$14</f>
        <v>3485.2868449848015</v>
      </c>
      <c r="U53" s="26">
        <f>'Cena na poramnuvanje'!U53*'Sreden kurs'!$D$14</f>
        <v>4768.7746399999996</v>
      </c>
      <c r="V53" s="26">
        <f>'Cena na poramnuvanje'!V53*'Sreden kurs'!$D$14</f>
        <v>5446.4247570393873</v>
      </c>
      <c r="W53" s="26">
        <f>'Cena na poramnuvanje'!W53*'Sreden kurs'!$D$14</f>
        <v>4797.1235200000001</v>
      </c>
      <c r="X53" s="26">
        <f>'Cena na poramnuvanje'!X53*'Sreden kurs'!$D$14</f>
        <v>3796.2847999999999</v>
      </c>
      <c r="Y53" s="26">
        <f>'Cena na poramnuvanje'!Y53*'Sreden kurs'!$D$14</f>
        <v>3896.9534213953484</v>
      </c>
      <c r="Z53" s="26">
        <f>'Cena na poramnuvanje'!Z53*'Sreden kurs'!$D$14</f>
        <v>3461.741996041781</v>
      </c>
      <c r="AA53" s="27">
        <f>'Cena na poramnuvanje'!AA53*'Sreden kurs'!$D$14</f>
        <v>3114.6791200000002</v>
      </c>
    </row>
    <row r="54" spans="2:27" x14ac:dyDescent="0.25">
      <c r="B54" s="62"/>
      <c r="C54" s="6" t="s">
        <v>28</v>
      </c>
      <c r="D54" s="26">
        <f>'Cena na poramnuvanje'!D54*'Sreden kurs'!$D$14</f>
        <v>0</v>
      </c>
      <c r="E54" s="26">
        <f>'Cena na poramnuvanje'!E54*'Sreden kurs'!$D$14</f>
        <v>0</v>
      </c>
      <c r="F54" s="26">
        <f>'Cena na poramnuvanje'!F54*'Sreden kurs'!$D$14</f>
        <v>3042.5743600000001</v>
      </c>
      <c r="G54" s="26">
        <f>'Cena na poramnuvanje'!G54*'Sreden kurs'!$D$14</f>
        <v>2838.5856800000001</v>
      </c>
      <c r="H54" s="26">
        <f>'Cena na poramnuvanje'!H54*'Sreden kurs'!$D$14</f>
        <v>3184.3187600000001</v>
      </c>
      <c r="I54" s="26">
        <f>'Cena na poramnuvanje'!I54*'Sreden kurs'!$D$14</f>
        <v>3732.8079600000001</v>
      </c>
      <c r="J54" s="26">
        <f>'Cena na poramnuvanje'!J54*'Sreden kurs'!$D$14</f>
        <v>0</v>
      </c>
      <c r="K54" s="26">
        <f>'Cena na poramnuvanje'!K54*'Sreden kurs'!$D$14</f>
        <v>0</v>
      </c>
      <c r="L54" s="26">
        <f>'Cena na poramnuvanje'!L54*'Sreden kurs'!$D$14</f>
        <v>0</v>
      </c>
      <c r="M54" s="26">
        <f>'Cena na poramnuvanje'!M54*'Sreden kurs'!$D$14</f>
        <v>0</v>
      </c>
      <c r="N54" s="26">
        <f>'Cena na poramnuvanje'!N54*'Sreden kurs'!$D$14</f>
        <v>0</v>
      </c>
      <c r="O54" s="26">
        <f>'Cena na poramnuvanje'!O54*'Sreden kurs'!$D$14</f>
        <v>0</v>
      </c>
      <c r="P54" s="26">
        <f>'Cena na poramnuvanje'!P54*'Sreden kurs'!$D$14</f>
        <v>0</v>
      </c>
      <c r="Q54" s="26">
        <f>'Cena na poramnuvanje'!Q54*'Sreden kurs'!$D$14</f>
        <v>0</v>
      </c>
      <c r="R54" s="26">
        <f>'Cena na poramnuvanje'!R54*'Sreden kurs'!$D$14</f>
        <v>0</v>
      </c>
      <c r="S54" s="26">
        <f>'Cena na poramnuvanje'!S54*'Sreden kurs'!$D$14</f>
        <v>0</v>
      </c>
      <c r="T54" s="26">
        <f>'Cena na poramnuvanje'!T54*'Sreden kurs'!$D$14</f>
        <v>0</v>
      </c>
      <c r="U54" s="26">
        <f>'Cena na poramnuvanje'!U54*'Sreden kurs'!$D$14</f>
        <v>0</v>
      </c>
      <c r="V54" s="26">
        <f>'Cena na poramnuvanje'!V54*'Sreden kurs'!$D$14</f>
        <v>0</v>
      </c>
      <c r="W54" s="26">
        <f>'Cena na poramnuvanje'!W54*'Sreden kurs'!$D$14</f>
        <v>0</v>
      </c>
      <c r="X54" s="26">
        <f>'Cena na poramnuvanje'!X54*'Sreden kurs'!$D$14</f>
        <v>0</v>
      </c>
      <c r="Y54" s="26">
        <f>'Cena na poramnuvanje'!Y54*'Sreden kurs'!$D$14</f>
        <v>0</v>
      </c>
      <c r="Z54" s="26">
        <f>'Cena na poramnuvanje'!Z54*'Sreden kurs'!$D$14</f>
        <v>0</v>
      </c>
      <c r="AA54" s="27">
        <f>'Cena na poramnuvanje'!AA54*'Sreden kurs'!$D$14</f>
        <v>0</v>
      </c>
    </row>
    <row r="55" spans="2:27" ht="15.75" thickBot="1" x14ac:dyDescent="0.3">
      <c r="B55" s="63"/>
      <c r="C55" s="9" t="s">
        <v>29</v>
      </c>
      <c r="D55" s="28">
        <f>'Cena na poramnuvanje'!D55*'Sreden kurs'!$D$14</f>
        <v>0</v>
      </c>
      <c r="E55" s="28">
        <f>'Cena na poramnuvanje'!E55*'Sreden kurs'!$D$14</f>
        <v>0</v>
      </c>
      <c r="F55" s="28">
        <f>'Cena na poramnuvanje'!F55*'Sreden kurs'!$D$14</f>
        <v>9127.1067999999996</v>
      </c>
      <c r="G55" s="28">
        <f>'Cena na poramnuvanje'!G55*'Sreden kurs'!$D$14</f>
        <v>8515.1407599999984</v>
      </c>
      <c r="H55" s="28">
        <f>'Cena na poramnuvanje'!H55*'Sreden kurs'!$D$14</f>
        <v>9552.9562800000003</v>
      </c>
      <c r="I55" s="28">
        <f>'Cena na poramnuvanje'!I55*'Sreden kurs'!$D$14</f>
        <v>11198.42388</v>
      </c>
      <c r="J55" s="28">
        <f>'Cena na poramnuvanje'!J55*'Sreden kurs'!$D$14</f>
        <v>0</v>
      </c>
      <c r="K55" s="28">
        <f>'Cena na poramnuvanje'!K55*'Sreden kurs'!$D$14</f>
        <v>0</v>
      </c>
      <c r="L55" s="28">
        <f>'Cena na poramnuvanje'!L55*'Sreden kurs'!$D$14</f>
        <v>0</v>
      </c>
      <c r="M55" s="28">
        <f>'Cena na poramnuvanje'!M55*'Sreden kurs'!$D$14</f>
        <v>0</v>
      </c>
      <c r="N55" s="28">
        <f>'Cena na poramnuvanje'!N55*'Sreden kurs'!$D$14</f>
        <v>0</v>
      </c>
      <c r="O55" s="28">
        <f>'Cena na poramnuvanje'!O55*'Sreden kurs'!$D$14</f>
        <v>0</v>
      </c>
      <c r="P55" s="28">
        <f>'Cena na poramnuvanje'!P55*'Sreden kurs'!$D$14</f>
        <v>0</v>
      </c>
      <c r="Q55" s="28">
        <f>'Cena na poramnuvanje'!Q55*'Sreden kurs'!$D$14</f>
        <v>0</v>
      </c>
      <c r="R55" s="28">
        <f>'Cena na poramnuvanje'!R55*'Sreden kurs'!$D$14</f>
        <v>0</v>
      </c>
      <c r="S55" s="28">
        <f>'Cena na poramnuvanje'!S55*'Sreden kurs'!$D$14</f>
        <v>0</v>
      </c>
      <c r="T55" s="28">
        <f>'Cena na poramnuvanje'!T55*'Sreden kurs'!$D$14</f>
        <v>0</v>
      </c>
      <c r="U55" s="28">
        <f>'Cena na poramnuvanje'!U55*'Sreden kurs'!$D$14</f>
        <v>0</v>
      </c>
      <c r="V55" s="28">
        <f>'Cena na poramnuvanje'!V55*'Sreden kurs'!$D$14</f>
        <v>0</v>
      </c>
      <c r="W55" s="28">
        <f>'Cena na poramnuvanje'!W55*'Sreden kurs'!$D$14</f>
        <v>0</v>
      </c>
      <c r="X55" s="28">
        <f>'Cena na poramnuvanje'!X55*'Sreden kurs'!$D$14</f>
        <v>0</v>
      </c>
      <c r="Y55" s="28">
        <f>'Cena na poramnuvanje'!Y55*'Sreden kurs'!$D$14</f>
        <v>0</v>
      </c>
      <c r="Z55" s="28">
        <f>'Cena na poramnuvanje'!Z55*'Sreden kurs'!$D$14</f>
        <v>0</v>
      </c>
      <c r="AA55" s="29">
        <f>'Cena na poramnuvanje'!AA55*'Sreden kurs'!$D$14</f>
        <v>0</v>
      </c>
    </row>
    <row r="56" spans="2:27" ht="15.75" thickTop="1" x14ac:dyDescent="0.25">
      <c r="B56" s="61" t="str">
        <f>'Cena na poramnuvanje'!B56:B59</f>
        <v>14.01.2023</v>
      </c>
      <c r="C56" s="6" t="s">
        <v>26</v>
      </c>
      <c r="D56" s="26">
        <f>'Cena na poramnuvanje'!D56*'Sreden kurs'!$D$15</f>
        <v>0</v>
      </c>
      <c r="E56" s="26">
        <f>'Cena na poramnuvanje'!E56*'Sreden kurs'!$D$15</f>
        <v>12500.023950000001</v>
      </c>
      <c r="F56" s="26">
        <f>'Cena na poramnuvanje'!F56*'Sreden kurs'!$D$15</f>
        <v>0</v>
      </c>
      <c r="G56" s="26">
        <f>'Cena na poramnuvanje'!G56*'Sreden kurs'!$D$15</f>
        <v>0</v>
      </c>
      <c r="H56" s="26">
        <f>'Cena na poramnuvanje'!H56*'Sreden kurs'!$D$15</f>
        <v>0</v>
      </c>
      <c r="I56" s="26">
        <f>'Cena na poramnuvanje'!I56*'Sreden kurs'!$D$15</f>
        <v>0</v>
      </c>
      <c r="J56" s="26">
        <f>'Cena na poramnuvanje'!J56*'Sreden kurs'!$D$15</f>
        <v>0</v>
      </c>
      <c r="K56" s="26">
        <f>'Cena na poramnuvanje'!K56*'Sreden kurs'!$D$15</f>
        <v>0</v>
      </c>
      <c r="L56" s="26">
        <f>'Cena na poramnuvanje'!L56*'Sreden kurs'!$D$15</f>
        <v>0</v>
      </c>
      <c r="M56" s="26">
        <f>'Cena na poramnuvanje'!M56*'Sreden kurs'!$D$15</f>
        <v>0</v>
      </c>
      <c r="N56" s="26">
        <f>'Cena na poramnuvanje'!N56*'Sreden kurs'!$D$15</f>
        <v>0</v>
      </c>
      <c r="O56" s="26">
        <f>'Cena na poramnuvanje'!O56*'Sreden kurs'!$D$15</f>
        <v>11311.778249999999</v>
      </c>
      <c r="P56" s="26">
        <f>'Cena na poramnuvanje'!P56*'Sreden kurs'!$D$15</f>
        <v>12316.789799999999</v>
      </c>
      <c r="Q56" s="26">
        <f>'Cena na poramnuvanje'!Q56*'Sreden kurs'!$D$15</f>
        <v>11839.88745</v>
      </c>
      <c r="R56" s="26">
        <f>'Cena na poramnuvanje'!R56*'Sreden kurs'!$D$15</f>
        <v>12868.343100000002</v>
      </c>
      <c r="S56" s="26">
        <f>'Cena na poramnuvanje'!S56*'Sreden kurs'!$D$15</f>
        <v>17392.437450000001</v>
      </c>
      <c r="T56" s="26">
        <f>'Cena na poramnuvanje'!T56*'Sreden kurs'!$D$15</f>
        <v>0</v>
      </c>
      <c r="U56" s="26">
        <f>'Cena na poramnuvanje'!U56*'Sreden kurs'!$D$15</f>
        <v>19437.009749999997</v>
      </c>
      <c r="V56" s="26">
        <f>'Cena na poramnuvanje'!V56*'Sreden kurs'!$D$15</f>
        <v>20053.959750000002</v>
      </c>
      <c r="W56" s="26">
        <f>'Cena na poramnuvanje'!W56*'Sreden kurs'!$D$15</f>
        <v>27562.858199999995</v>
      </c>
      <c r="X56" s="26">
        <f>'Cena na poramnuvanje'!X56*'Sreden kurs'!$D$15</f>
        <v>14320.026449999999</v>
      </c>
      <c r="Y56" s="26">
        <f>'Cena na poramnuvanje'!Y56*'Sreden kurs'!$D$15</f>
        <v>8412.1132500000003</v>
      </c>
      <c r="Z56" s="26">
        <f>'Cena na poramnuvanje'!Z56*'Sreden kurs'!$D$15</f>
        <v>9712.7476719182814</v>
      </c>
      <c r="AA56" s="27">
        <f>'Cena na poramnuvanje'!AA56*'Sreden kurs'!$D$15</f>
        <v>6330.4703021739124</v>
      </c>
    </row>
    <row r="57" spans="2:27" x14ac:dyDescent="0.25">
      <c r="B57" s="62"/>
      <c r="C57" s="6" t="s">
        <v>27</v>
      </c>
      <c r="D57" s="26">
        <f>'Cena na poramnuvanje'!D57*'Sreden kurs'!$D$15</f>
        <v>2918.1734999999999</v>
      </c>
      <c r="E57" s="26">
        <f>'Cena na poramnuvanje'!E57*'Sreden kurs'!$D$15</f>
        <v>0</v>
      </c>
      <c r="F57" s="26">
        <f>'Cena na poramnuvanje'!F57*'Sreden kurs'!$D$15</f>
        <v>0</v>
      </c>
      <c r="G57" s="26">
        <f>'Cena na poramnuvanje'!G57*'Sreden kurs'!$D$15</f>
        <v>0</v>
      </c>
      <c r="H57" s="26">
        <f>'Cena na poramnuvanje'!H57*'Sreden kurs'!$D$15</f>
        <v>0</v>
      </c>
      <c r="I57" s="26">
        <f>'Cena na poramnuvanje'!I57*'Sreden kurs'!$D$15</f>
        <v>0</v>
      </c>
      <c r="J57" s="26">
        <f>'Cena na poramnuvanje'!J57*'Sreden kurs'!$D$15</f>
        <v>0</v>
      </c>
      <c r="K57" s="26">
        <f>'Cena na poramnuvanje'!K57*'Sreden kurs'!$D$15</f>
        <v>2407.9558500000003</v>
      </c>
      <c r="L57" s="26">
        <f>'Cena na poramnuvanje'!L57*'Sreden kurs'!$D$15</f>
        <v>3751.056</v>
      </c>
      <c r="M57" s="26">
        <f>'Cena na poramnuvanje'!M57*'Sreden kurs'!$D$15</f>
        <v>3432.5052599074793</v>
      </c>
      <c r="N57" s="26">
        <f>'Cena na poramnuvanje'!N57*'Sreden kurs'!$D$15</f>
        <v>2113.05375</v>
      </c>
      <c r="O57" s="26">
        <f>'Cena na poramnuvanje'!O57*'Sreden kurs'!$D$15</f>
        <v>0</v>
      </c>
      <c r="P57" s="26">
        <f>'Cena na poramnuvanje'!P57*'Sreden kurs'!$D$15</f>
        <v>0</v>
      </c>
      <c r="Q57" s="26">
        <f>'Cena na poramnuvanje'!Q57*'Sreden kurs'!$D$15</f>
        <v>0</v>
      </c>
      <c r="R57" s="26">
        <f>'Cena na poramnuvanje'!R57*'Sreden kurs'!$D$15</f>
        <v>0</v>
      </c>
      <c r="S57" s="26">
        <f>'Cena na poramnuvanje'!S57*'Sreden kurs'!$D$15</f>
        <v>0</v>
      </c>
      <c r="T57" s="26">
        <f>'Cena na poramnuvanje'!T57*'Sreden kurs'!$D$15</f>
        <v>9971.7628499999973</v>
      </c>
      <c r="U57" s="26">
        <f>'Cena na poramnuvanje'!U57*'Sreden kurs'!$D$15</f>
        <v>0</v>
      </c>
      <c r="V57" s="26">
        <f>'Cena na poramnuvanje'!V57*'Sreden kurs'!$D$15</f>
        <v>0</v>
      </c>
      <c r="W57" s="26">
        <f>'Cena na poramnuvanje'!W57*'Sreden kurs'!$D$15</f>
        <v>0</v>
      </c>
      <c r="X57" s="26">
        <f>'Cena na poramnuvanje'!X57*'Sreden kurs'!$D$15</f>
        <v>0</v>
      </c>
      <c r="Y57" s="26">
        <f>'Cena na poramnuvanje'!Y57*'Sreden kurs'!$D$15</f>
        <v>0</v>
      </c>
      <c r="Z57" s="26">
        <f>'Cena na poramnuvanje'!Z57*'Sreden kurs'!$D$15</f>
        <v>0</v>
      </c>
      <c r="AA57" s="27">
        <f>'Cena na poramnuvanje'!AA57*'Sreden kurs'!$D$15</f>
        <v>0</v>
      </c>
    </row>
    <row r="58" spans="2:27" x14ac:dyDescent="0.25">
      <c r="B58" s="62"/>
      <c r="C58" s="6" t="s">
        <v>28</v>
      </c>
      <c r="D58" s="26">
        <f>'Cena na poramnuvanje'!D58*'Sreden kurs'!$D$15</f>
        <v>0</v>
      </c>
      <c r="E58" s="26">
        <f>'Cena na poramnuvanje'!E58*'Sreden kurs'!$D$15</f>
        <v>0</v>
      </c>
      <c r="F58" s="26">
        <f>'Cena na poramnuvanje'!F58*'Sreden kurs'!$D$15</f>
        <v>4007.0902500000002</v>
      </c>
      <c r="G58" s="26">
        <f>'Cena na poramnuvanje'!G58*'Sreden kurs'!$D$15</f>
        <v>2646.0985500000002</v>
      </c>
      <c r="H58" s="26">
        <f>'Cena na poramnuvanje'!H58*'Sreden kurs'!$D$15</f>
        <v>2351.8134</v>
      </c>
      <c r="I58" s="26">
        <f>'Cena na poramnuvanje'!I58*'Sreden kurs'!$D$15</f>
        <v>2491.2441000000003</v>
      </c>
      <c r="J58" s="26">
        <f>'Cena na poramnuvanje'!J58*'Sreden kurs'!$D$15</f>
        <v>3071.1770999999999</v>
      </c>
      <c r="K58" s="26">
        <f>'Cena na poramnuvanje'!K58*'Sreden kurs'!$D$15</f>
        <v>0</v>
      </c>
      <c r="L58" s="26">
        <f>'Cena na poramnuvanje'!L58*'Sreden kurs'!$D$15</f>
        <v>0</v>
      </c>
      <c r="M58" s="26">
        <f>'Cena na poramnuvanje'!M58*'Sreden kurs'!$D$15</f>
        <v>0</v>
      </c>
      <c r="N58" s="26">
        <f>'Cena na poramnuvanje'!N58*'Sreden kurs'!$D$15</f>
        <v>0</v>
      </c>
      <c r="O58" s="26">
        <f>'Cena na poramnuvanje'!O58*'Sreden kurs'!$D$15</f>
        <v>0</v>
      </c>
      <c r="P58" s="26">
        <f>'Cena na poramnuvanje'!P58*'Sreden kurs'!$D$15</f>
        <v>0</v>
      </c>
      <c r="Q58" s="26">
        <f>'Cena na poramnuvanje'!Q58*'Sreden kurs'!$D$15</f>
        <v>0</v>
      </c>
      <c r="R58" s="26">
        <f>'Cena na poramnuvanje'!R58*'Sreden kurs'!$D$15</f>
        <v>0</v>
      </c>
      <c r="S58" s="26">
        <f>'Cena na poramnuvanje'!S58*'Sreden kurs'!$D$15</f>
        <v>0</v>
      </c>
      <c r="T58" s="26">
        <f>'Cena na poramnuvanje'!T58*'Sreden kurs'!$D$15</f>
        <v>0</v>
      </c>
      <c r="U58" s="26">
        <f>'Cena na poramnuvanje'!U58*'Sreden kurs'!$D$15</f>
        <v>0</v>
      </c>
      <c r="V58" s="26">
        <f>'Cena na poramnuvanje'!V58*'Sreden kurs'!$D$15</f>
        <v>0</v>
      </c>
      <c r="W58" s="26">
        <f>'Cena na poramnuvanje'!W58*'Sreden kurs'!$D$15</f>
        <v>0</v>
      </c>
      <c r="X58" s="26">
        <f>'Cena na poramnuvanje'!X58*'Sreden kurs'!$D$15</f>
        <v>0</v>
      </c>
      <c r="Y58" s="26">
        <f>'Cena na poramnuvanje'!Y58*'Sreden kurs'!$D$15</f>
        <v>0</v>
      </c>
      <c r="Z58" s="26">
        <f>'Cena na poramnuvanje'!Z58*'Sreden kurs'!$D$15</f>
        <v>0</v>
      </c>
      <c r="AA58" s="27">
        <f>'Cena na poramnuvanje'!AA58*'Sreden kurs'!$D$15</f>
        <v>0</v>
      </c>
    </row>
    <row r="59" spans="2:27" ht="15.75" thickBot="1" x14ac:dyDescent="0.3">
      <c r="B59" s="63"/>
      <c r="C59" s="9" t="s">
        <v>29</v>
      </c>
      <c r="D59" s="28">
        <f>'Cena na poramnuvanje'!D59*'Sreden kurs'!$D$15</f>
        <v>0</v>
      </c>
      <c r="E59" s="28">
        <f>'Cena na poramnuvanje'!E59*'Sreden kurs'!$D$15</f>
        <v>0</v>
      </c>
      <c r="F59" s="28">
        <f>'Cena na poramnuvanje'!F59*'Sreden kurs'!$D$15</f>
        <v>12021.27075</v>
      </c>
      <c r="G59" s="28">
        <f>'Cena na poramnuvanje'!G59*'Sreden kurs'!$D$15</f>
        <v>7937.6786999999995</v>
      </c>
      <c r="H59" s="28">
        <f>'Cena na poramnuvanje'!H59*'Sreden kurs'!$D$15</f>
        <v>7055.4402</v>
      </c>
      <c r="I59" s="28">
        <f>'Cena na poramnuvanje'!I59*'Sreden kurs'!$D$15</f>
        <v>7473.11535</v>
      </c>
      <c r="J59" s="28">
        <f>'Cena na poramnuvanje'!J59*'Sreden kurs'!$D$15</f>
        <v>9213.5313000000006</v>
      </c>
      <c r="K59" s="28">
        <f>'Cena na poramnuvanje'!K59*'Sreden kurs'!$D$15</f>
        <v>0</v>
      </c>
      <c r="L59" s="28">
        <f>'Cena na poramnuvanje'!L59*'Sreden kurs'!$D$15</f>
        <v>0</v>
      </c>
      <c r="M59" s="28">
        <f>'Cena na poramnuvanje'!M59*'Sreden kurs'!$D$15</f>
        <v>0</v>
      </c>
      <c r="N59" s="28">
        <f>'Cena na poramnuvanje'!N59*'Sreden kurs'!$D$15</f>
        <v>0</v>
      </c>
      <c r="O59" s="28">
        <f>'Cena na poramnuvanje'!O59*'Sreden kurs'!$D$15</f>
        <v>0</v>
      </c>
      <c r="P59" s="28">
        <f>'Cena na poramnuvanje'!P59*'Sreden kurs'!$D$15</f>
        <v>0</v>
      </c>
      <c r="Q59" s="28">
        <f>'Cena na poramnuvanje'!Q59*'Sreden kurs'!$D$15</f>
        <v>0</v>
      </c>
      <c r="R59" s="28">
        <f>'Cena na poramnuvanje'!R59*'Sreden kurs'!$D$15</f>
        <v>0</v>
      </c>
      <c r="S59" s="28">
        <f>'Cena na poramnuvanje'!S59*'Sreden kurs'!$D$15</f>
        <v>0</v>
      </c>
      <c r="T59" s="28">
        <f>'Cena na poramnuvanje'!T59*'Sreden kurs'!$D$15</f>
        <v>0</v>
      </c>
      <c r="U59" s="28">
        <f>'Cena na poramnuvanje'!U59*'Sreden kurs'!$D$15</f>
        <v>0</v>
      </c>
      <c r="V59" s="28">
        <f>'Cena na poramnuvanje'!V59*'Sreden kurs'!$D$15</f>
        <v>0</v>
      </c>
      <c r="W59" s="28">
        <f>'Cena na poramnuvanje'!W59*'Sreden kurs'!$D$15</f>
        <v>0</v>
      </c>
      <c r="X59" s="28">
        <f>'Cena na poramnuvanje'!X59*'Sreden kurs'!$D$15</f>
        <v>0</v>
      </c>
      <c r="Y59" s="28">
        <f>'Cena na poramnuvanje'!Y59*'Sreden kurs'!$D$15</f>
        <v>0</v>
      </c>
      <c r="Z59" s="28">
        <f>'Cena na poramnuvanje'!Z59*'Sreden kurs'!$D$15</f>
        <v>0</v>
      </c>
      <c r="AA59" s="29">
        <f>'Cena na poramnuvanje'!AA59*'Sreden kurs'!$D$15</f>
        <v>0</v>
      </c>
    </row>
    <row r="60" spans="2:27" ht="15.75" thickTop="1" x14ac:dyDescent="0.25">
      <c r="B60" s="61" t="str">
        <f>'Cena na poramnuvanje'!B60:B63</f>
        <v>15.01.2023</v>
      </c>
      <c r="C60" s="6" t="s">
        <v>26</v>
      </c>
      <c r="D60" s="26">
        <f>'Cena na poramnuvanje'!D60*'Sreden kurs'!$D$16</f>
        <v>1970.7622242803504</v>
      </c>
      <c r="E60" s="26">
        <f>'Cena na poramnuvanje'!E60*'Sreden kurs'!$D$16</f>
        <v>2618.6442750000006</v>
      </c>
      <c r="F60" s="26">
        <f>'Cena na poramnuvanje'!F60*'Sreden kurs'!$D$16</f>
        <v>0</v>
      </c>
      <c r="G60" s="26">
        <f>'Cena na poramnuvanje'!G60*'Sreden kurs'!$D$16</f>
        <v>0</v>
      </c>
      <c r="H60" s="26">
        <f>'Cena na poramnuvanje'!H60*'Sreden kurs'!$D$16</f>
        <v>0</v>
      </c>
      <c r="I60" s="26">
        <f>'Cena na poramnuvanje'!I60*'Sreden kurs'!$D$16</f>
        <v>0</v>
      </c>
      <c r="J60" s="26">
        <f>'Cena na poramnuvanje'!J60*'Sreden kurs'!$D$16</f>
        <v>0</v>
      </c>
      <c r="K60" s="26">
        <f>'Cena na poramnuvanje'!K60*'Sreden kurs'!$D$16</f>
        <v>0</v>
      </c>
      <c r="L60" s="26">
        <f>'Cena na poramnuvanje'!L60*'Sreden kurs'!$D$16</f>
        <v>0</v>
      </c>
      <c r="M60" s="26">
        <f>'Cena na poramnuvanje'!M60*'Sreden kurs'!$D$16</f>
        <v>0</v>
      </c>
      <c r="N60" s="26">
        <f>'Cena na poramnuvanje'!N60*'Sreden kurs'!$D$16</f>
        <v>12508.029874910071</v>
      </c>
      <c r="O60" s="26">
        <f>'Cena na poramnuvanje'!O60*'Sreden kurs'!$D$16</f>
        <v>12762.163617617107</v>
      </c>
      <c r="P60" s="26">
        <f>'Cena na poramnuvanje'!P60*'Sreden kurs'!$D$16</f>
        <v>12934.310455130169</v>
      </c>
      <c r="Q60" s="26">
        <f>'Cena na poramnuvanje'!Q60*'Sreden kurs'!$D$16</f>
        <v>0</v>
      </c>
      <c r="R60" s="26">
        <f>'Cena na poramnuvanje'!R60*'Sreden kurs'!$D$16</f>
        <v>0</v>
      </c>
      <c r="S60" s="26">
        <f>'Cena na poramnuvanje'!S60*'Sreden kurs'!$D$16</f>
        <v>0</v>
      </c>
      <c r="T60" s="26">
        <f>'Cena na poramnuvanje'!T60*'Sreden kurs'!$D$16</f>
        <v>0</v>
      </c>
      <c r="U60" s="26">
        <f>'Cena na poramnuvanje'!U60*'Sreden kurs'!$D$16</f>
        <v>18326.264242169658</v>
      </c>
      <c r="V60" s="26">
        <f>'Cena na poramnuvanje'!V60*'Sreden kurs'!$D$16</f>
        <v>14987.804893126238</v>
      </c>
      <c r="W60" s="26">
        <f>'Cena na poramnuvanje'!W60*'Sreden kurs'!$D$16</f>
        <v>13703.6934</v>
      </c>
      <c r="X60" s="26">
        <f>'Cena na poramnuvanje'!X60*'Sreden kurs'!$D$16</f>
        <v>12687.57675</v>
      </c>
      <c r="Y60" s="26">
        <f>'Cena na poramnuvanje'!Y60*'Sreden kurs'!$D$16</f>
        <v>9824.3118000000013</v>
      </c>
      <c r="Z60" s="26">
        <f>'Cena na poramnuvanje'!Z60*'Sreden kurs'!$D$16</f>
        <v>10921.86585</v>
      </c>
      <c r="AA60" s="27">
        <f>'Cena na poramnuvanje'!AA60*'Sreden kurs'!$D$16</f>
        <v>0</v>
      </c>
    </row>
    <row r="61" spans="2:27" x14ac:dyDescent="0.25">
      <c r="B61" s="62"/>
      <c r="C61" s="6" t="s">
        <v>27</v>
      </c>
      <c r="D61" s="26">
        <f>'Cena na poramnuvanje'!D61*'Sreden kurs'!$D$16</f>
        <v>0</v>
      </c>
      <c r="E61" s="26">
        <f>'Cena na poramnuvanje'!E61*'Sreden kurs'!$D$16</f>
        <v>0</v>
      </c>
      <c r="F61" s="26">
        <f>'Cena na poramnuvanje'!F61*'Sreden kurs'!$D$16</f>
        <v>0</v>
      </c>
      <c r="G61" s="26">
        <f>'Cena na poramnuvanje'!G61*'Sreden kurs'!$D$16</f>
        <v>0</v>
      </c>
      <c r="H61" s="26">
        <f>'Cena na poramnuvanje'!H61*'Sreden kurs'!$D$16</f>
        <v>0</v>
      </c>
      <c r="I61" s="26">
        <f>'Cena na poramnuvanje'!I61*'Sreden kurs'!$D$16</f>
        <v>0</v>
      </c>
      <c r="J61" s="26">
        <f>'Cena na poramnuvanje'!J61*'Sreden kurs'!$D$16</f>
        <v>0</v>
      </c>
      <c r="K61" s="26">
        <f>'Cena na poramnuvanje'!K61*'Sreden kurs'!$D$16</f>
        <v>815.73393261943966</v>
      </c>
      <c r="L61" s="26">
        <f>'Cena na poramnuvanje'!L61*'Sreden kurs'!$D$16</f>
        <v>2140.0524930167594</v>
      </c>
      <c r="M61" s="26">
        <f>'Cena na poramnuvanje'!M61*'Sreden kurs'!$D$16</f>
        <v>2190.6719357142856</v>
      </c>
      <c r="N61" s="26">
        <f>'Cena na poramnuvanje'!N61*'Sreden kurs'!$D$16</f>
        <v>0</v>
      </c>
      <c r="O61" s="26">
        <f>'Cena na poramnuvanje'!O61*'Sreden kurs'!$D$16</f>
        <v>0</v>
      </c>
      <c r="P61" s="26">
        <f>'Cena na poramnuvanje'!P61*'Sreden kurs'!$D$16</f>
        <v>0</v>
      </c>
      <c r="Q61" s="26">
        <f>'Cena na poramnuvanje'!Q61*'Sreden kurs'!$D$16</f>
        <v>3529.5709500000007</v>
      </c>
      <c r="R61" s="26">
        <f>'Cena na poramnuvanje'!R61*'Sreden kurs'!$D$16</f>
        <v>4208.2159499999998</v>
      </c>
      <c r="S61" s="26">
        <f>'Cena na poramnuvanje'!S61*'Sreden kurs'!$D$16</f>
        <v>5079.3493499999995</v>
      </c>
      <c r="T61" s="26">
        <f>'Cena na poramnuvanje'!T61*'Sreden kurs'!$D$16</f>
        <v>5896.8081000000002</v>
      </c>
      <c r="U61" s="26">
        <f>'Cena na poramnuvanje'!U61*'Sreden kurs'!$D$16</f>
        <v>0</v>
      </c>
      <c r="V61" s="26">
        <f>'Cena na poramnuvanje'!V61*'Sreden kurs'!$D$16</f>
        <v>0</v>
      </c>
      <c r="W61" s="26">
        <f>'Cena na poramnuvanje'!W61*'Sreden kurs'!$D$16</f>
        <v>0</v>
      </c>
      <c r="X61" s="26">
        <f>'Cena na poramnuvanje'!X61*'Sreden kurs'!$D$16</f>
        <v>0</v>
      </c>
      <c r="Y61" s="26">
        <f>'Cena na poramnuvanje'!Y61*'Sreden kurs'!$D$16</f>
        <v>0</v>
      </c>
      <c r="Z61" s="26">
        <f>'Cena na poramnuvanje'!Z61*'Sreden kurs'!$D$16</f>
        <v>0</v>
      </c>
      <c r="AA61" s="27">
        <f>'Cena na poramnuvanje'!AA61*'Sreden kurs'!$D$16</f>
        <v>2046.4231500000001</v>
      </c>
    </row>
    <row r="62" spans="2:27" x14ac:dyDescent="0.25">
      <c r="B62" s="62"/>
      <c r="C62" s="6" t="s">
        <v>28</v>
      </c>
      <c r="D62" s="26">
        <f>'Cena na poramnuvanje'!D62*'Sreden kurs'!$D$16</f>
        <v>0</v>
      </c>
      <c r="E62" s="26">
        <f>'Cena na poramnuvanje'!E62*'Sreden kurs'!$D$16</f>
        <v>0</v>
      </c>
      <c r="F62" s="26">
        <f>'Cena na poramnuvanje'!F62*'Sreden kurs'!$D$16</f>
        <v>615.71609999999998</v>
      </c>
      <c r="G62" s="26">
        <f>'Cena na poramnuvanje'!G62*'Sreden kurs'!$D$16</f>
        <v>232.59014999999999</v>
      </c>
      <c r="H62" s="26">
        <f>'Cena na poramnuvanje'!H62*'Sreden kurs'!$D$16</f>
        <v>160.40700000000001</v>
      </c>
      <c r="I62" s="26">
        <f>'Cena na poramnuvanje'!I62*'Sreden kurs'!$D$16</f>
        <v>151.15275</v>
      </c>
      <c r="J62" s="26">
        <f>'Cena na poramnuvanje'!J62*'Sreden kurs'!$D$16</f>
        <v>333.76994999999999</v>
      </c>
      <c r="K62" s="26">
        <f>'Cena na poramnuvanje'!K62*'Sreden kurs'!$D$16</f>
        <v>0</v>
      </c>
      <c r="L62" s="26">
        <f>'Cena na poramnuvanje'!L62*'Sreden kurs'!$D$16</f>
        <v>0</v>
      </c>
      <c r="M62" s="26">
        <f>'Cena na poramnuvanje'!M62*'Sreden kurs'!$D$16</f>
        <v>0</v>
      </c>
      <c r="N62" s="26">
        <f>'Cena na poramnuvanje'!N62*'Sreden kurs'!$D$16</f>
        <v>0</v>
      </c>
      <c r="O62" s="26">
        <f>'Cena na poramnuvanje'!O62*'Sreden kurs'!$D$16</f>
        <v>0</v>
      </c>
      <c r="P62" s="26">
        <f>'Cena na poramnuvanje'!P62*'Sreden kurs'!$D$16</f>
        <v>0</v>
      </c>
      <c r="Q62" s="26">
        <f>'Cena na poramnuvanje'!Q62*'Sreden kurs'!$D$16</f>
        <v>0</v>
      </c>
      <c r="R62" s="26">
        <f>'Cena na poramnuvanje'!R62*'Sreden kurs'!$D$16</f>
        <v>0</v>
      </c>
      <c r="S62" s="26">
        <f>'Cena na poramnuvanje'!S62*'Sreden kurs'!$D$16</f>
        <v>0</v>
      </c>
      <c r="T62" s="26">
        <f>'Cena na poramnuvanje'!T62*'Sreden kurs'!$D$16</f>
        <v>0</v>
      </c>
      <c r="U62" s="26">
        <f>'Cena na poramnuvanje'!U62*'Sreden kurs'!$D$16</f>
        <v>0</v>
      </c>
      <c r="V62" s="26">
        <f>'Cena na poramnuvanje'!V62*'Sreden kurs'!$D$16</f>
        <v>0</v>
      </c>
      <c r="W62" s="26">
        <f>'Cena na poramnuvanje'!W62*'Sreden kurs'!$D$16</f>
        <v>0</v>
      </c>
      <c r="X62" s="26">
        <f>'Cena na poramnuvanje'!X62*'Sreden kurs'!$D$16</f>
        <v>0</v>
      </c>
      <c r="Y62" s="26">
        <f>'Cena na poramnuvanje'!Y62*'Sreden kurs'!$D$16</f>
        <v>0</v>
      </c>
      <c r="Z62" s="26">
        <f>'Cena na poramnuvanje'!Z62*'Sreden kurs'!$D$16</f>
        <v>0</v>
      </c>
      <c r="AA62" s="27">
        <f>'Cena na poramnuvanje'!AA62*'Sreden kurs'!$D$16</f>
        <v>0</v>
      </c>
    </row>
    <row r="63" spans="2:27" ht="15.75" thickBot="1" x14ac:dyDescent="0.3">
      <c r="B63" s="63"/>
      <c r="C63" s="9" t="s">
        <v>29</v>
      </c>
      <c r="D63" s="28">
        <f>'Cena na poramnuvanje'!D63*'Sreden kurs'!$D$16</f>
        <v>0</v>
      </c>
      <c r="E63" s="28">
        <f>'Cena na poramnuvanje'!E63*'Sreden kurs'!$D$16</f>
        <v>0</v>
      </c>
      <c r="F63" s="28">
        <f>'Cena na poramnuvanje'!F63*'Sreden kurs'!$D$16</f>
        <v>1846.53135</v>
      </c>
      <c r="G63" s="28">
        <f>'Cena na poramnuvanje'!G63*'Sreden kurs'!$D$16</f>
        <v>697.15350000000001</v>
      </c>
      <c r="H63" s="28">
        <f>'Cena na poramnuvanje'!H63*'Sreden kurs'!$D$16</f>
        <v>480.60405000000003</v>
      </c>
      <c r="I63" s="28">
        <f>'Cena na poramnuvanje'!I63*'Sreden kurs'!$D$16</f>
        <v>452.84129999999999</v>
      </c>
      <c r="J63" s="28">
        <f>'Cena na poramnuvanje'!J63*'Sreden kurs'!$D$16</f>
        <v>1000.6928999999999</v>
      </c>
      <c r="K63" s="28">
        <f>'Cena na poramnuvanje'!K63*'Sreden kurs'!$D$16</f>
        <v>0</v>
      </c>
      <c r="L63" s="28">
        <f>'Cena na poramnuvanje'!L63*'Sreden kurs'!$D$16</f>
        <v>0</v>
      </c>
      <c r="M63" s="28">
        <f>'Cena na poramnuvanje'!M63*'Sreden kurs'!$D$16</f>
        <v>0</v>
      </c>
      <c r="N63" s="28">
        <f>'Cena na poramnuvanje'!N63*'Sreden kurs'!$D$16</f>
        <v>0</v>
      </c>
      <c r="O63" s="28">
        <f>'Cena na poramnuvanje'!O63*'Sreden kurs'!$D$16</f>
        <v>0</v>
      </c>
      <c r="P63" s="28">
        <f>'Cena na poramnuvanje'!P63*'Sreden kurs'!$D$16</f>
        <v>0</v>
      </c>
      <c r="Q63" s="28">
        <f>'Cena na poramnuvanje'!Q63*'Sreden kurs'!$D$16</f>
        <v>0</v>
      </c>
      <c r="R63" s="28">
        <f>'Cena na poramnuvanje'!R63*'Sreden kurs'!$D$16</f>
        <v>0</v>
      </c>
      <c r="S63" s="28">
        <f>'Cena na poramnuvanje'!S63*'Sreden kurs'!$D$16</f>
        <v>0</v>
      </c>
      <c r="T63" s="28">
        <f>'Cena na poramnuvanje'!T63*'Sreden kurs'!$D$16</f>
        <v>0</v>
      </c>
      <c r="U63" s="28">
        <f>'Cena na poramnuvanje'!U63*'Sreden kurs'!$D$16</f>
        <v>0</v>
      </c>
      <c r="V63" s="28">
        <f>'Cena na poramnuvanje'!V63*'Sreden kurs'!$D$16</f>
        <v>0</v>
      </c>
      <c r="W63" s="28">
        <f>'Cena na poramnuvanje'!W63*'Sreden kurs'!$D$16</f>
        <v>0</v>
      </c>
      <c r="X63" s="28">
        <f>'Cena na poramnuvanje'!X63*'Sreden kurs'!$D$16</f>
        <v>0</v>
      </c>
      <c r="Y63" s="28">
        <f>'Cena na poramnuvanje'!Y63*'Sreden kurs'!$D$16</f>
        <v>0</v>
      </c>
      <c r="Z63" s="28">
        <f>'Cena na poramnuvanje'!Z63*'Sreden kurs'!$D$16</f>
        <v>0</v>
      </c>
      <c r="AA63" s="29">
        <f>'Cena na poramnuvanje'!AA63*'Sreden kurs'!$D$16</f>
        <v>0</v>
      </c>
    </row>
    <row r="64" spans="2:27" ht="15.75" thickTop="1" x14ac:dyDescent="0.25">
      <c r="B64" s="61" t="str">
        <f>'Cena na poramnuvanje'!B64:B67</f>
        <v>16.01.2023</v>
      </c>
      <c r="C64" s="6" t="s">
        <v>26</v>
      </c>
      <c r="D64" s="26">
        <f>'Cena na poramnuvanje'!D64*'Sreden kurs'!$D$17</f>
        <v>4811.8151520000001</v>
      </c>
      <c r="E64" s="26">
        <f>'Cena na poramnuvanje'!E64*'Sreden kurs'!$D$17</f>
        <v>0</v>
      </c>
      <c r="F64" s="26">
        <f>'Cena na poramnuvanje'!F64*'Sreden kurs'!$D$17</f>
        <v>0</v>
      </c>
      <c r="G64" s="26">
        <f>'Cena na poramnuvanje'!G64*'Sreden kurs'!$D$17</f>
        <v>0</v>
      </c>
      <c r="H64" s="26">
        <f>'Cena na poramnuvanje'!H64*'Sreden kurs'!$D$17</f>
        <v>0</v>
      </c>
      <c r="I64" s="26">
        <f>'Cena na poramnuvanje'!I64*'Sreden kurs'!$D$17</f>
        <v>8051.1975000000002</v>
      </c>
      <c r="J64" s="26">
        <f>'Cena na poramnuvanje'!J64*'Sreden kurs'!$D$17</f>
        <v>0</v>
      </c>
      <c r="K64" s="26">
        <f>'Cena na poramnuvanje'!K64*'Sreden kurs'!$D$17</f>
        <v>0</v>
      </c>
      <c r="L64" s="26">
        <f>'Cena na poramnuvanje'!L64*'Sreden kurs'!$D$17</f>
        <v>17212.288049999999</v>
      </c>
      <c r="M64" s="26">
        <f>'Cena na poramnuvanje'!M64*'Sreden kurs'!$D$17</f>
        <v>15732.225000000002</v>
      </c>
      <c r="N64" s="26">
        <f>'Cena na poramnuvanje'!N64*'Sreden kurs'!$D$17</f>
        <v>15182.52255</v>
      </c>
      <c r="O64" s="26">
        <f>'Cena na poramnuvanje'!O64*'Sreden kurs'!$D$17</f>
        <v>0</v>
      </c>
      <c r="P64" s="26">
        <f>'Cena na poramnuvanje'!P64*'Sreden kurs'!$D$17</f>
        <v>14492.155500000003</v>
      </c>
      <c r="Q64" s="26">
        <f>'Cena na poramnuvanje'!Q64*'Sreden kurs'!$D$17</f>
        <v>14732.14905</v>
      </c>
      <c r="R64" s="26">
        <f>'Cena na poramnuvanje'!R64*'Sreden kurs'!$D$17</f>
        <v>14858.623800000001</v>
      </c>
      <c r="S64" s="26">
        <f>'Cena na poramnuvanje'!S64*'Sreden kurs'!$D$17</f>
        <v>0</v>
      </c>
      <c r="T64" s="26">
        <f>'Cena na poramnuvanje'!T64*'Sreden kurs'!$D$17</f>
        <v>0</v>
      </c>
      <c r="U64" s="26">
        <f>'Cena na poramnuvanje'!U64*'Sreden kurs'!$D$17</f>
        <v>15435.47205</v>
      </c>
      <c r="V64" s="26">
        <f>'Cena na poramnuvanje'!V64*'Sreden kurs'!$D$17</f>
        <v>0</v>
      </c>
      <c r="W64" s="26">
        <f>'Cena na poramnuvanje'!W64*'Sreden kurs'!$D$17</f>
        <v>0</v>
      </c>
      <c r="X64" s="26">
        <f>'Cena na poramnuvanje'!X64*'Sreden kurs'!$D$17</f>
        <v>0</v>
      </c>
      <c r="Y64" s="26">
        <f>'Cena na poramnuvanje'!Y64*'Sreden kurs'!$D$17</f>
        <v>0</v>
      </c>
      <c r="Z64" s="26">
        <f>'Cena na poramnuvanje'!Z64*'Sreden kurs'!$D$17</f>
        <v>0</v>
      </c>
      <c r="AA64" s="27">
        <f>'Cena na poramnuvanje'!AA64*'Sreden kurs'!$D$17</f>
        <v>0</v>
      </c>
    </row>
    <row r="65" spans="2:27" x14ac:dyDescent="0.25">
      <c r="B65" s="62"/>
      <c r="C65" s="6" t="s">
        <v>27</v>
      </c>
      <c r="D65" s="26">
        <f>'Cena na poramnuvanje'!D65*'Sreden kurs'!$D$17</f>
        <v>0</v>
      </c>
      <c r="E65" s="26">
        <f>'Cena na poramnuvanje'!E65*'Sreden kurs'!$D$17</f>
        <v>1438.1018453974893</v>
      </c>
      <c r="F65" s="26">
        <f>'Cena na poramnuvanje'!F65*'Sreden kurs'!$D$17</f>
        <v>1934.7551999999998</v>
      </c>
      <c r="G65" s="26">
        <f>'Cena na poramnuvanje'!G65*'Sreden kurs'!$D$17</f>
        <v>1730.54475</v>
      </c>
      <c r="H65" s="26">
        <f>'Cena na poramnuvanje'!H65*'Sreden kurs'!$D$17</f>
        <v>1952.6467499999999</v>
      </c>
      <c r="I65" s="26">
        <f>'Cena na poramnuvanje'!I65*'Sreden kurs'!$D$17</f>
        <v>0</v>
      </c>
      <c r="J65" s="26">
        <f>'Cena na poramnuvanje'!J65*'Sreden kurs'!$D$17</f>
        <v>3447.8552170478165</v>
      </c>
      <c r="K65" s="26">
        <f>'Cena na poramnuvanje'!K65*'Sreden kurs'!$D$17</f>
        <v>5402.0142000000005</v>
      </c>
      <c r="L65" s="26">
        <f>'Cena na poramnuvanje'!L65*'Sreden kurs'!$D$17</f>
        <v>0</v>
      </c>
      <c r="M65" s="26">
        <f>'Cena na poramnuvanje'!M65*'Sreden kurs'!$D$17</f>
        <v>0</v>
      </c>
      <c r="N65" s="26">
        <f>'Cena na poramnuvanje'!N65*'Sreden kurs'!$D$17</f>
        <v>0</v>
      </c>
      <c r="O65" s="26">
        <f>'Cena na poramnuvanje'!O65*'Sreden kurs'!$D$17</f>
        <v>4876.9897499999997</v>
      </c>
      <c r="P65" s="26">
        <f>'Cena na poramnuvanje'!P65*'Sreden kurs'!$D$17</f>
        <v>0</v>
      </c>
      <c r="Q65" s="26">
        <f>'Cena na poramnuvanje'!Q65*'Sreden kurs'!$D$17</f>
        <v>0</v>
      </c>
      <c r="R65" s="26">
        <f>'Cena na poramnuvanje'!R65*'Sreden kurs'!$D$17</f>
        <v>0</v>
      </c>
      <c r="S65" s="26">
        <f>'Cena na poramnuvanje'!S65*'Sreden kurs'!$D$17</f>
        <v>3976.353083830104</v>
      </c>
      <c r="T65" s="26">
        <f>'Cena na poramnuvanje'!T65*'Sreden kurs'!$D$17</f>
        <v>3156.3890019667174</v>
      </c>
      <c r="U65" s="26">
        <f>'Cena na poramnuvanje'!U65*'Sreden kurs'!$D$17</f>
        <v>0</v>
      </c>
      <c r="V65" s="26">
        <f>'Cena na poramnuvanje'!V65*'Sreden kurs'!$D$17</f>
        <v>5358.8276999999998</v>
      </c>
      <c r="W65" s="26">
        <f>'Cena na poramnuvanje'!W65*'Sreden kurs'!$D$17</f>
        <v>4620.3385500000004</v>
      </c>
      <c r="X65" s="26">
        <f>'Cena na poramnuvanje'!X65*'Sreden kurs'!$D$17</f>
        <v>4095.9310500000001</v>
      </c>
      <c r="Y65" s="26">
        <f>'Cena na poramnuvanje'!Y65*'Sreden kurs'!$D$17</f>
        <v>3968.2223999999997</v>
      </c>
      <c r="Z65" s="26">
        <f>'Cena na poramnuvanje'!Z65*'Sreden kurs'!$D$17</f>
        <v>3409.8826500000005</v>
      </c>
      <c r="AA65" s="27">
        <f>'Cena na poramnuvanje'!AA65*'Sreden kurs'!$D$17</f>
        <v>2739.2579999999998</v>
      </c>
    </row>
    <row r="66" spans="2:27" x14ac:dyDescent="0.25">
      <c r="B66" s="62"/>
      <c r="C66" s="6" t="s">
        <v>28</v>
      </c>
      <c r="D66" s="26">
        <f>'Cena na poramnuvanje'!D66*'Sreden kurs'!$D$17</f>
        <v>0</v>
      </c>
      <c r="E66" s="26">
        <f>'Cena na poramnuvanje'!E66*'Sreden kurs'!$D$17</f>
        <v>0</v>
      </c>
      <c r="F66" s="26">
        <f>'Cena na poramnuvanje'!F66*'Sreden kurs'!$D$17</f>
        <v>0</v>
      </c>
      <c r="G66" s="26">
        <f>'Cena na poramnuvanje'!G66*'Sreden kurs'!$D$17</f>
        <v>0</v>
      </c>
      <c r="H66" s="26">
        <f>'Cena na poramnuvanje'!H66*'Sreden kurs'!$D$17</f>
        <v>0</v>
      </c>
      <c r="I66" s="26">
        <f>'Cena na poramnuvanje'!I66*'Sreden kurs'!$D$17</f>
        <v>0</v>
      </c>
      <c r="J66" s="26">
        <f>'Cena na poramnuvanje'!J66*'Sreden kurs'!$D$17</f>
        <v>0</v>
      </c>
      <c r="K66" s="26">
        <f>'Cena na poramnuvanje'!K66*'Sreden kurs'!$D$17</f>
        <v>0</v>
      </c>
      <c r="L66" s="26">
        <f>'Cena na poramnuvanje'!L66*'Sreden kurs'!$D$17</f>
        <v>0</v>
      </c>
      <c r="M66" s="26">
        <f>'Cena na poramnuvanje'!M66*'Sreden kurs'!$D$17</f>
        <v>0</v>
      </c>
      <c r="N66" s="26">
        <f>'Cena na poramnuvanje'!N66*'Sreden kurs'!$D$17</f>
        <v>0</v>
      </c>
      <c r="O66" s="26">
        <f>'Cena na poramnuvanje'!O66*'Sreden kurs'!$D$17</f>
        <v>0</v>
      </c>
      <c r="P66" s="26">
        <f>'Cena na poramnuvanje'!P66*'Sreden kurs'!$D$17</f>
        <v>0</v>
      </c>
      <c r="Q66" s="26">
        <f>'Cena na poramnuvanje'!Q66*'Sreden kurs'!$D$17</f>
        <v>0</v>
      </c>
      <c r="R66" s="26">
        <f>'Cena na poramnuvanje'!R66*'Sreden kurs'!$D$17</f>
        <v>0</v>
      </c>
      <c r="S66" s="26">
        <f>'Cena na poramnuvanje'!S66*'Sreden kurs'!$D$17</f>
        <v>0</v>
      </c>
      <c r="T66" s="26">
        <f>'Cena na poramnuvanje'!T66*'Sreden kurs'!$D$17</f>
        <v>0</v>
      </c>
      <c r="U66" s="26">
        <f>'Cena na poramnuvanje'!U66*'Sreden kurs'!$D$17</f>
        <v>0</v>
      </c>
      <c r="V66" s="26">
        <f>'Cena na poramnuvanje'!V66*'Sreden kurs'!$D$17</f>
        <v>0</v>
      </c>
      <c r="W66" s="26">
        <f>'Cena na poramnuvanje'!W66*'Sreden kurs'!$D$17</f>
        <v>0</v>
      </c>
      <c r="X66" s="26">
        <f>'Cena na poramnuvanje'!X66*'Sreden kurs'!$D$17</f>
        <v>0</v>
      </c>
      <c r="Y66" s="26">
        <f>'Cena na poramnuvanje'!Y66*'Sreden kurs'!$D$17</f>
        <v>0</v>
      </c>
      <c r="Z66" s="26">
        <f>'Cena na poramnuvanje'!Z66*'Sreden kurs'!$D$17</f>
        <v>0</v>
      </c>
      <c r="AA66" s="27">
        <f>'Cena na poramnuvanje'!AA66*'Sreden kurs'!$D$17</f>
        <v>0</v>
      </c>
    </row>
    <row r="67" spans="2:27" ht="15.75" thickBot="1" x14ac:dyDescent="0.3">
      <c r="B67" s="63"/>
      <c r="C67" s="9" t="s">
        <v>29</v>
      </c>
      <c r="D67" s="28">
        <f>'Cena na poramnuvanje'!D67*'Sreden kurs'!$D$17</f>
        <v>0</v>
      </c>
      <c r="E67" s="28">
        <f>'Cena na poramnuvanje'!E67*'Sreden kurs'!$D$17</f>
        <v>0</v>
      </c>
      <c r="F67" s="28">
        <f>'Cena na poramnuvanje'!F67*'Sreden kurs'!$D$17</f>
        <v>0</v>
      </c>
      <c r="G67" s="28">
        <f>'Cena na poramnuvanje'!G67*'Sreden kurs'!$D$17</f>
        <v>0</v>
      </c>
      <c r="H67" s="28">
        <f>'Cena na poramnuvanje'!H67*'Sreden kurs'!$D$17</f>
        <v>0</v>
      </c>
      <c r="I67" s="28">
        <f>'Cena na poramnuvanje'!I67*'Sreden kurs'!$D$17</f>
        <v>0</v>
      </c>
      <c r="J67" s="28">
        <f>'Cena na poramnuvanje'!J67*'Sreden kurs'!$D$17</f>
        <v>0</v>
      </c>
      <c r="K67" s="28">
        <f>'Cena na poramnuvanje'!K67*'Sreden kurs'!$D$17</f>
        <v>0</v>
      </c>
      <c r="L67" s="28">
        <f>'Cena na poramnuvanje'!L67*'Sreden kurs'!$D$17</f>
        <v>0</v>
      </c>
      <c r="M67" s="28">
        <f>'Cena na poramnuvanje'!M67*'Sreden kurs'!$D$17</f>
        <v>0</v>
      </c>
      <c r="N67" s="28">
        <f>'Cena na poramnuvanje'!N67*'Sreden kurs'!$D$17</f>
        <v>0</v>
      </c>
      <c r="O67" s="28">
        <f>'Cena na poramnuvanje'!O67*'Sreden kurs'!$D$17</f>
        <v>0</v>
      </c>
      <c r="P67" s="28">
        <f>'Cena na poramnuvanje'!P67*'Sreden kurs'!$D$17</f>
        <v>0</v>
      </c>
      <c r="Q67" s="28">
        <f>'Cena na poramnuvanje'!Q67*'Sreden kurs'!$D$17</f>
        <v>0</v>
      </c>
      <c r="R67" s="28">
        <f>'Cena na poramnuvanje'!R67*'Sreden kurs'!$D$17</f>
        <v>0</v>
      </c>
      <c r="S67" s="28">
        <f>'Cena na poramnuvanje'!S67*'Sreden kurs'!$D$17</f>
        <v>0</v>
      </c>
      <c r="T67" s="28">
        <f>'Cena na poramnuvanje'!T67*'Sreden kurs'!$D$17</f>
        <v>0</v>
      </c>
      <c r="U67" s="28">
        <f>'Cena na poramnuvanje'!U67*'Sreden kurs'!$D$17</f>
        <v>0</v>
      </c>
      <c r="V67" s="28">
        <f>'Cena na poramnuvanje'!V67*'Sreden kurs'!$D$17</f>
        <v>0</v>
      </c>
      <c r="W67" s="28">
        <f>'Cena na poramnuvanje'!W67*'Sreden kurs'!$D$17</f>
        <v>0</v>
      </c>
      <c r="X67" s="28">
        <f>'Cena na poramnuvanje'!X67*'Sreden kurs'!$D$17</f>
        <v>0</v>
      </c>
      <c r="Y67" s="28">
        <f>'Cena na poramnuvanje'!Y67*'Sreden kurs'!$D$17</f>
        <v>0</v>
      </c>
      <c r="Z67" s="28">
        <f>'Cena na poramnuvanje'!Z67*'Sreden kurs'!$D$17</f>
        <v>0</v>
      </c>
      <c r="AA67" s="29">
        <f>'Cena na poramnuvanje'!AA67*'Sreden kurs'!$D$17</f>
        <v>0</v>
      </c>
    </row>
    <row r="68" spans="2:27" ht="15.75" thickTop="1" x14ac:dyDescent="0.25">
      <c r="B68" s="61" t="str">
        <f>'Cena na poramnuvanje'!B68:B71</f>
        <v>17.01.2023</v>
      </c>
      <c r="C68" s="6" t="s">
        <v>26</v>
      </c>
      <c r="D68" s="26">
        <f>'Cena na poramnuvanje'!D68*'Sreden kurs'!$D$18</f>
        <v>9509.0965890000007</v>
      </c>
      <c r="E68" s="26">
        <f>'Cena na poramnuvanje'!E68*'Sreden kurs'!$D$18</f>
        <v>9644.8262490000016</v>
      </c>
      <c r="F68" s="26">
        <f>'Cena na poramnuvanje'!F68*'Sreden kurs'!$D$18</f>
        <v>0</v>
      </c>
      <c r="G68" s="26">
        <f>'Cena na poramnuvanje'!G68*'Sreden kurs'!$D$18</f>
        <v>0</v>
      </c>
      <c r="H68" s="26">
        <f>'Cena na poramnuvanje'!H68*'Sreden kurs'!$D$18</f>
        <v>0</v>
      </c>
      <c r="I68" s="26">
        <f>'Cena na poramnuvanje'!I68*'Sreden kurs'!$D$18</f>
        <v>9714.5419380000003</v>
      </c>
      <c r="J68" s="26">
        <f>'Cena na poramnuvanje'!J68*'Sreden kurs'!$D$18</f>
        <v>0</v>
      </c>
      <c r="K68" s="26">
        <f>'Cena na poramnuvanje'!K68*'Sreden kurs'!$D$18</f>
        <v>0</v>
      </c>
      <c r="L68" s="26">
        <f>'Cena na poramnuvanje'!L68*'Sreden kurs'!$D$18</f>
        <v>0</v>
      </c>
      <c r="M68" s="26">
        <f>'Cena na poramnuvanje'!M68*'Sreden kurs'!$D$18</f>
        <v>0</v>
      </c>
      <c r="N68" s="26">
        <f>'Cena na poramnuvanje'!N68*'Sreden kurs'!$D$18</f>
        <v>0</v>
      </c>
      <c r="O68" s="26">
        <f>'Cena na poramnuvanje'!O68*'Sreden kurs'!$D$18</f>
        <v>0</v>
      </c>
      <c r="P68" s="26">
        <f>'Cena na poramnuvanje'!P68*'Sreden kurs'!$D$18</f>
        <v>0</v>
      </c>
      <c r="Q68" s="26">
        <f>'Cena na poramnuvanje'!Q68*'Sreden kurs'!$D$18</f>
        <v>12683.319774000003</v>
      </c>
      <c r="R68" s="26">
        <f>'Cena na poramnuvanje'!R68*'Sreden kurs'!$D$18</f>
        <v>13777.412868387208</v>
      </c>
      <c r="S68" s="26">
        <f>'Cena na poramnuvanje'!S68*'Sreden kurs'!$D$18</f>
        <v>15467.011710000002</v>
      </c>
      <c r="T68" s="26">
        <f>'Cena na poramnuvanje'!T68*'Sreden kurs'!$D$18</f>
        <v>16781.121600000002</v>
      </c>
      <c r="U68" s="26">
        <f>'Cena na poramnuvanje'!U68*'Sreden kurs'!$D$18</f>
        <v>0</v>
      </c>
      <c r="V68" s="26">
        <f>'Cena na poramnuvanje'!V68*'Sreden kurs'!$D$18</f>
        <v>0</v>
      </c>
      <c r="W68" s="26">
        <f>'Cena na poramnuvanje'!W68*'Sreden kurs'!$D$18</f>
        <v>0</v>
      </c>
      <c r="X68" s="26">
        <f>'Cena na poramnuvanje'!X68*'Sreden kurs'!$D$18</f>
        <v>0</v>
      </c>
      <c r="Y68" s="26">
        <f>'Cena na poramnuvanje'!Y68*'Sreden kurs'!$D$18</f>
        <v>0</v>
      </c>
      <c r="Z68" s="26">
        <f>'Cena na poramnuvanje'!Z68*'Sreden kurs'!$D$18</f>
        <v>0</v>
      </c>
      <c r="AA68" s="27">
        <f>'Cena na poramnuvanje'!AA68*'Sreden kurs'!$D$18</f>
        <v>0</v>
      </c>
    </row>
    <row r="69" spans="2:27" x14ac:dyDescent="0.25">
      <c r="B69" s="62"/>
      <c r="C69" s="6" t="s">
        <v>27</v>
      </c>
      <c r="D69" s="26">
        <f>'Cena na poramnuvanje'!D69*'Sreden kurs'!$D$18</f>
        <v>0</v>
      </c>
      <c r="E69" s="26">
        <f>'Cena na poramnuvanje'!E69*'Sreden kurs'!$D$18</f>
        <v>0</v>
      </c>
      <c r="F69" s="26">
        <f>'Cena na poramnuvanje'!F69*'Sreden kurs'!$D$18</f>
        <v>3171.755373</v>
      </c>
      <c r="G69" s="26">
        <f>'Cena na poramnuvanje'!G69*'Sreden kurs'!$D$18</f>
        <v>3069.9581280000002</v>
      </c>
      <c r="H69" s="26">
        <f>'Cena na poramnuvanje'!H69*'Sreden kurs'!$D$18</f>
        <v>3085.3819530000001</v>
      </c>
      <c r="I69" s="26">
        <f>'Cena na poramnuvanje'!I69*'Sreden kurs'!$D$18</f>
        <v>0</v>
      </c>
      <c r="J69" s="26">
        <f>'Cena na poramnuvanje'!J69*'Sreden kurs'!$D$18</f>
        <v>3954.6687299999999</v>
      </c>
      <c r="K69" s="26">
        <f>'Cena na poramnuvanje'!K69*'Sreden kurs'!$D$18</f>
        <v>3287.2768320150094</v>
      </c>
      <c r="L69" s="26">
        <f>'Cena na poramnuvanje'!L69*'Sreden kurs'!$D$18</f>
        <v>3782.4248023191735</v>
      </c>
      <c r="M69" s="26">
        <f>'Cena na poramnuvanje'!M69*'Sreden kurs'!$D$18</f>
        <v>4807.914729000001</v>
      </c>
      <c r="N69" s="26">
        <f>'Cena na poramnuvanje'!N69*'Sreden kurs'!$D$18</f>
        <v>4313.1184230000008</v>
      </c>
      <c r="O69" s="26">
        <f>'Cena na poramnuvanje'!O69*'Sreden kurs'!$D$18</f>
        <v>4063.2524580000004</v>
      </c>
      <c r="P69" s="26">
        <f>'Cena na poramnuvanje'!P69*'Sreden kurs'!$D$18</f>
        <v>4052.1473040000005</v>
      </c>
      <c r="Q69" s="26">
        <f>'Cena na poramnuvanje'!Q69*'Sreden kurs'!$D$18</f>
        <v>0</v>
      </c>
      <c r="R69" s="26">
        <f>'Cena na poramnuvanje'!R69*'Sreden kurs'!$D$18</f>
        <v>0</v>
      </c>
      <c r="S69" s="26">
        <f>'Cena na poramnuvanje'!S69*'Sreden kurs'!$D$18</f>
        <v>0</v>
      </c>
      <c r="T69" s="26">
        <f>'Cena na poramnuvanje'!T69*'Sreden kurs'!$D$18</f>
        <v>0</v>
      </c>
      <c r="U69" s="26">
        <f>'Cena na poramnuvanje'!U69*'Sreden kurs'!$D$18</f>
        <v>5853.6500640000013</v>
      </c>
      <c r="V69" s="26">
        <f>'Cena na poramnuvanje'!V69*'Sreden kurs'!$D$18</f>
        <v>4466.8414589673393</v>
      </c>
      <c r="W69" s="26">
        <f>'Cena na poramnuvanje'!W69*'Sreden kurs'!$D$18</f>
        <v>3531.4604018116997</v>
      </c>
      <c r="X69" s="26">
        <f>'Cena na poramnuvanje'!X69*'Sreden kurs'!$D$18</f>
        <v>3682.954932055633</v>
      </c>
      <c r="Y69" s="26">
        <f>'Cena na poramnuvanje'!Y69*'Sreden kurs'!$D$18</f>
        <v>3115.6727428246754</v>
      </c>
      <c r="Z69" s="26">
        <f>'Cena na poramnuvanje'!Z69*'Sreden kurs'!$D$18</f>
        <v>2816.1074259889347</v>
      </c>
      <c r="AA69" s="27">
        <f>'Cena na poramnuvanje'!AA69*'Sreden kurs'!$D$18</f>
        <v>3281.422712931359</v>
      </c>
    </row>
    <row r="70" spans="2:27" x14ac:dyDescent="0.25">
      <c r="B70" s="62"/>
      <c r="C70" s="6" t="s">
        <v>28</v>
      </c>
      <c r="D70" s="26">
        <f>'Cena na poramnuvanje'!D70*'Sreden kurs'!$D$18</f>
        <v>0</v>
      </c>
      <c r="E70" s="26">
        <f>'Cena na poramnuvanje'!E70*'Sreden kurs'!$D$18</f>
        <v>0</v>
      </c>
      <c r="F70" s="26">
        <f>'Cena na poramnuvanje'!F70*'Sreden kurs'!$D$18</f>
        <v>0</v>
      </c>
      <c r="G70" s="26">
        <f>'Cena na poramnuvanje'!G70*'Sreden kurs'!$D$18</f>
        <v>0</v>
      </c>
      <c r="H70" s="26">
        <f>'Cena na poramnuvanje'!H70*'Sreden kurs'!$D$18</f>
        <v>0</v>
      </c>
      <c r="I70" s="26">
        <f>'Cena na poramnuvanje'!I70*'Sreden kurs'!$D$18</f>
        <v>0</v>
      </c>
      <c r="J70" s="26">
        <f>'Cena na poramnuvanje'!J70*'Sreden kurs'!$D$18</f>
        <v>0</v>
      </c>
      <c r="K70" s="26">
        <f>'Cena na poramnuvanje'!K70*'Sreden kurs'!$D$18</f>
        <v>0</v>
      </c>
      <c r="L70" s="26">
        <f>'Cena na poramnuvanje'!L70*'Sreden kurs'!$D$18</f>
        <v>0</v>
      </c>
      <c r="M70" s="26">
        <f>'Cena na poramnuvanje'!M70*'Sreden kurs'!$D$18</f>
        <v>0</v>
      </c>
      <c r="N70" s="26">
        <f>'Cena na poramnuvanje'!N70*'Sreden kurs'!$D$18</f>
        <v>0</v>
      </c>
      <c r="O70" s="26">
        <f>'Cena na poramnuvanje'!O70*'Sreden kurs'!$D$18</f>
        <v>0</v>
      </c>
      <c r="P70" s="26">
        <f>'Cena na poramnuvanje'!P70*'Sreden kurs'!$D$18</f>
        <v>0</v>
      </c>
      <c r="Q70" s="26">
        <f>'Cena na poramnuvanje'!Q70*'Sreden kurs'!$D$18</f>
        <v>0</v>
      </c>
      <c r="R70" s="26">
        <f>'Cena na poramnuvanje'!R70*'Sreden kurs'!$D$18</f>
        <v>0</v>
      </c>
      <c r="S70" s="26">
        <f>'Cena na poramnuvanje'!S70*'Sreden kurs'!$D$18</f>
        <v>0</v>
      </c>
      <c r="T70" s="26">
        <f>'Cena na poramnuvanje'!T70*'Sreden kurs'!$D$18</f>
        <v>0</v>
      </c>
      <c r="U70" s="26">
        <f>'Cena na poramnuvanje'!U70*'Sreden kurs'!$D$18</f>
        <v>0</v>
      </c>
      <c r="V70" s="26">
        <f>'Cena na poramnuvanje'!V70*'Sreden kurs'!$D$18</f>
        <v>0</v>
      </c>
      <c r="W70" s="26">
        <f>'Cena na poramnuvanje'!W70*'Sreden kurs'!$D$18</f>
        <v>0</v>
      </c>
      <c r="X70" s="26">
        <f>'Cena na poramnuvanje'!X70*'Sreden kurs'!$D$18</f>
        <v>0</v>
      </c>
      <c r="Y70" s="26">
        <f>'Cena na poramnuvanje'!Y70*'Sreden kurs'!$D$18</f>
        <v>0</v>
      </c>
      <c r="Z70" s="26">
        <f>'Cena na poramnuvanje'!Z70*'Sreden kurs'!$D$18</f>
        <v>0</v>
      </c>
      <c r="AA70" s="27">
        <f>'Cena na poramnuvanje'!AA70*'Sreden kurs'!$D$18</f>
        <v>0</v>
      </c>
    </row>
    <row r="71" spans="2:27" ht="15.75" thickBot="1" x14ac:dyDescent="0.3">
      <c r="B71" s="63"/>
      <c r="C71" s="9" t="s">
        <v>29</v>
      </c>
      <c r="D71" s="28">
        <f>'Cena na poramnuvanje'!D71*'Sreden kurs'!$D$18</f>
        <v>0</v>
      </c>
      <c r="E71" s="28">
        <f>'Cena na poramnuvanje'!E71*'Sreden kurs'!$D$18</f>
        <v>0</v>
      </c>
      <c r="F71" s="28">
        <f>'Cena na poramnuvanje'!F71*'Sreden kurs'!$D$18</f>
        <v>0</v>
      </c>
      <c r="G71" s="28">
        <f>'Cena na poramnuvanje'!G71*'Sreden kurs'!$D$18</f>
        <v>0</v>
      </c>
      <c r="H71" s="28">
        <f>'Cena na poramnuvanje'!H71*'Sreden kurs'!$D$18</f>
        <v>0</v>
      </c>
      <c r="I71" s="28">
        <f>'Cena na poramnuvanje'!I71*'Sreden kurs'!$D$18</f>
        <v>0</v>
      </c>
      <c r="J71" s="28">
        <f>'Cena na poramnuvanje'!J71*'Sreden kurs'!$D$18</f>
        <v>0</v>
      </c>
      <c r="K71" s="28">
        <f>'Cena na poramnuvanje'!K71*'Sreden kurs'!$D$18</f>
        <v>0</v>
      </c>
      <c r="L71" s="28">
        <f>'Cena na poramnuvanje'!L71*'Sreden kurs'!$D$18</f>
        <v>0</v>
      </c>
      <c r="M71" s="28">
        <f>'Cena na poramnuvanje'!M71*'Sreden kurs'!$D$18</f>
        <v>0</v>
      </c>
      <c r="N71" s="28">
        <f>'Cena na poramnuvanje'!N71*'Sreden kurs'!$D$18</f>
        <v>0</v>
      </c>
      <c r="O71" s="28">
        <f>'Cena na poramnuvanje'!O71*'Sreden kurs'!$D$18</f>
        <v>0</v>
      </c>
      <c r="P71" s="28">
        <f>'Cena na poramnuvanje'!P71*'Sreden kurs'!$D$18</f>
        <v>0</v>
      </c>
      <c r="Q71" s="28">
        <f>'Cena na poramnuvanje'!Q71*'Sreden kurs'!$D$18</f>
        <v>0</v>
      </c>
      <c r="R71" s="28">
        <f>'Cena na poramnuvanje'!R71*'Sreden kurs'!$D$18</f>
        <v>0</v>
      </c>
      <c r="S71" s="28">
        <f>'Cena na poramnuvanje'!S71*'Sreden kurs'!$D$18</f>
        <v>0</v>
      </c>
      <c r="T71" s="28">
        <f>'Cena na poramnuvanje'!T71*'Sreden kurs'!$D$18</f>
        <v>0</v>
      </c>
      <c r="U71" s="28">
        <f>'Cena na poramnuvanje'!U71*'Sreden kurs'!$D$18</f>
        <v>0</v>
      </c>
      <c r="V71" s="28">
        <f>'Cena na poramnuvanje'!V71*'Sreden kurs'!$D$18</f>
        <v>0</v>
      </c>
      <c r="W71" s="28">
        <f>'Cena na poramnuvanje'!W71*'Sreden kurs'!$D$18</f>
        <v>0</v>
      </c>
      <c r="X71" s="28">
        <f>'Cena na poramnuvanje'!X71*'Sreden kurs'!$D$18</f>
        <v>0</v>
      </c>
      <c r="Y71" s="28">
        <f>'Cena na poramnuvanje'!Y71*'Sreden kurs'!$D$18</f>
        <v>0</v>
      </c>
      <c r="Z71" s="28">
        <f>'Cena na poramnuvanje'!Z71*'Sreden kurs'!$D$18</f>
        <v>0</v>
      </c>
      <c r="AA71" s="29">
        <f>'Cena na poramnuvanje'!AA71*'Sreden kurs'!$D$18</f>
        <v>0</v>
      </c>
    </row>
    <row r="72" spans="2:27" ht="15.75" thickTop="1" x14ac:dyDescent="0.25">
      <c r="B72" s="61" t="str">
        <f>'Cena na poramnuvanje'!B72:B75</f>
        <v>18.01.2023</v>
      </c>
      <c r="C72" s="6" t="s">
        <v>26</v>
      </c>
      <c r="D72" s="26">
        <f>'Cena na poramnuvanje'!D72*'Sreden kurs'!$D$19</f>
        <v>0</v>
      </c>
      <c r="E72" s="26">
        <f>'Cena na poramnuvanje'!E72*'Sreden kurs'!$D$19</f>
        <v>0</v>
      </c>
      <c r="F72" s="26">
        <f>'Cena na poramnuvanje'!F72*'Sreden kurs'!$D$19</f>
        <v>0</v>
      </c>
      <c r="G72" s="26">
        <f>'Cena na poramnuvanje'!G72*'Sreden kurs'!$D$19</f>
        <v>0</v>
      </c>
      <c r="H72" s="26">
        <f>'Cena na poramnuvanje'!H72*'Sreden kurs'!$D$19</f>
        <v>0</v>
      </c>
      <c r="I72" s="26">
        <f>'Cena na poramnuvanje'!I72*'Sreden kurs'!$D$19</f>
        <v>0</v>
      </c>
      <c r="J72" s="26">
        <f>'Cena na poramnuvanje'!J72*'Sreden kurs'!$D$19</f>
        <v>0</v>
      </c>
      <c r="K72" s="26">
        <f>'Cena na poramnuvanje'!K72*'Sreden kurs'!$D$19</f>
        <v>0</v>
      </c>
      <c r="L72" s="26">
        <f>'Cena na poramnuvanje'!L72*'Sreden kurs'!$D$19</f>
        <v>0</v>
      </c>
      <c r="M72" s="26">
        <f>'Cena na poramnuvanje'!M72*'Sreden kurs'!$D$19</f>
        <v>0</v>
      </c>
      <c r="N72" s="26">
        <f>'Cena na poramnuvanje'!N72*'Sreden kurs'!$D$19</f>
        <v>0</v>
      </c>
      <c r="O72" s="26">
        <f>'Cena na poramnuvanje'!O72*'Sreden kurs'!$D$19</f>
        <v>0</v>
      </c>
      <c r="P72" s="26">
        <f>'Cena na poramnuvanje'!P72*'Sreden kurs'!$D$19</f>
        <v>0</v>
      </c>
      <c r="Q72" s="26">
        <f>'Cena na poramnuvanje'!Q72*'Sreden kurs'!$D$19</f>
        <v>0</v>
      </c>
      <c r="R72" s="26">
        <f>'Cena na poramnuvanje'!R72*'Sreden kurs'!$D$19</f>
        <v>0</v>
      </c>
      <c r="S72" s="26">
        <f>'Cena na poramnuvanje'!S72*'Sreden kurs'!$D$19</f>
        <v>0</v>
      </c>
      <c r="T72" s="26">
        <f>'Cena na poramnuvanje'!T72*'Sreden kurs'!$D$19</f>
        <v>0</v>
      </c>
      <c r="U72" s="26">
        <f>'Cena na poramnuvanje'!U72*'Sreden kurs'!$D$19</f>
        <v>0</v>
      </c>
      <c r="V72" s="26">
        <f>'Cena na poramnuvanje'!V72*'Sreden kurs'!$D$19</f>
        <v>0</v>
      </c>
      <c r="W72" s="26">
        <f>'Cena na poramnuvanje'!W72*'Sreden kurs'!$D$19</f>
        <v>0</v>
      </c>
      <c r="X72" s="26">
        <f>'Cena na poramnuvanje'!X72*'Sreden kurs'!$D$19</f>
        <v>0</v>
      </c>
      <c r="Y72" s="26">
        <f>'Cena na poramnuvanje'!Y72*'Sreden kurs'!$D$19</f>
        <v>0</v>
      </c>
      <c r="Z72" s="26">
        <f>'Cena na poramnuvanje'!Z72*'Sreden kurs'!$D$19</f>
        <v>0</v>
      </c>
      <c r="AA72" s="27">
        <f>'Cena na poramnuvanje'!AA72*'Sreden kurs'!$D$19</f>
        <v>0</v>
      </c>
    </row>
    <row r="73" spans="2:27" x14ac:dyDescent="0.25">
      <c r="B73" s="62"/>
      <c r="C73" s="6" t="s">
        <v>27</v>
      </c>
      <c r="D73" s="26">
        <f>'Cena na poramnuvanje'!D73*'Sreden kurs'!$D$19</f>
        <v>2136.3293890116279</v>
      </c>
      <c r="E73" s="26">
        <f>'Cena na poramnuvanje'!E73*'Sreden kurs'!$D$19</f>
        <v>1837.0978508571429</v>
      </c>
      <c r="F73" s="26">
        <f>'Cena na poramnuvanje'!F73*'Sreden kurs'!$D$19</f>
        <v>0</v>
      </c>
      <c r="G73" s="26">
        <f>'Cena na poramnuvanje'!G73*'Sreden kurs'!$D$19</f>
        <v>0</v>
      </c>
      <c r="H73" s="26">
        <f>'Cena na poramnuvanje'!H73*'Sreden kurs'!$D$19</f>
        <v>0</v>
      </c>
      <c r="I73" s="26">
        <f>'Cena na poramnuvanje'!I73*'Sreden kurs'!$D$19</f>
        <v>0</v>
      </c>
      <c r="J73" s="26">
        <f>'Cena na poramnuvanje'!J73*'Sreden kurs'!$D$19</f>
        <v>4598.1208969999998</v>
      </c>
      <c r="K73" s="26">
        <f>'Cena na poramnuvanje'!K73*'Sreden kurs'!$D$19</f>
        <v>3548.3104135709968</v>
      </c>
      <c r="L73" s="26">
        <f>'Cena na poramnuvanje'!L73*'Sreden kurs'!$D$19</f>
        <v>4122.5890804151622</v>
      </c>
      <c r="M73" s="26">
        <f>'Cena na poramnuvanje'!M73*'Sreden kurs'!$D$19</f>
        <v>3842.0280606315205</v>
      </c>
      <c r="N73" s="26">
        <f>'Cena na poramnuvanje'!N73*'Sreden kurs'!$D$19</f>
        <v>3446.1408125425587</v>
      </c>
      <c r="O73" s="26">
        <f>'Cena na poramnuvanje'!O73*'Sreden kurs'!$D$19</f>
        <v>3384.7907899614129</v>
      </c>
      <c r="P73" s="26">
        <f>'Cena na poramnuvanje'!P73*'Sreden kurs'!$D$19</f>
        <v>2973.660026726182</v>
      </c>
      <c r="Q73" s="26">
        <f>'Cena na poramnuvanje'!Q73*'Sreden kurs'!$D$19</f>
        <v>3052.8589549389458</v>
      </c>
      <c r="R73" s="26">
        <f>'Cena na poramnuvanje'!R73*'Sreden kurs'!$D$19</f>
        <v>2965.6278999893616</v>
      </c>
      <c r="S73" s="26">
        <f>'Cena na poramnuvanje'!S73*'Sreden kurs'!$D$19</f>
        <v>3008.3276930940169</v>
      </c>
      <c r="T73" s="26">
        <f>'Cena na poramnuvanje'!T73*'Sreden kurs'!$D$19</f>
        <v>2975.3986323220338</v>
      </c>
      <c r="U73" s="26">
        <f>'Cena na poramnuvanje'!U73*'Sreden kurs'!$D$19</f>
        <v>3095.9820796667086</v>
      </c>
      <c r="V73" s="26">
        <f>'Cena na poramnuvanje'!V73*'Sreden kurs'!$D$19</f>
        <v>3033.1043609784883</v>
      </c>
      <c r="W73" s="26">
        <f>'Cena na poramnuvanje'!W73*'Sreden kurs'!$D$19</f>
        <v>3143.6956196657457</v>
      </c>
      <c r="X73" s="26">
        <f>'Cena na poramnuvanje'!X73*'Sreden kurs'!$D$19</f>
        <v>2619.4420641999995</v>
      </c>
      <c r="Y73" s="26">
        <f>'Cena na poramnuvanje'!Y73*'Sreden kurs'!$D$19</f>
        <v>2460.5803790869568</v>
      </c>
      <c r="Z73" s="26">
        <f>'Cena na poramnuvanje'!Z73*'Sreden kurs'!$D$19</f>
        <v>2828.5804633369371</v>
      </c>
      <c r="AA73" s="27">
        <f>'Cena na poramnuvanje'!AA73*'Sreden kurs'!$D$19</f>
        <v>2263.5670629067213</v>
      </c>
    </row>
    <row r="74" spans="2:27" x14ac:dyDescent="0.25">
      <c r="B74" s="62"/>
      <c r="C74" s="6" t="s">
        <v>28</v>
      </c>
      <c r="D74" s="26">
        <f>'Cena na poramnuvanje'!D74*'Sreden kurs'!$D$19</f>
        <v>0</v>
      </c>
      <c r="E74" s="26">
        <f>'Cena na poramnuvanje'!E74*'Sreden kurs'!$D$19</f>
        <v>0</v>
      </c>
      <c r="F74" s="26">
        <f>'Cena na poramnuvanje'!F74*'Sreden kurs'!$D$19</f>
        <v>2878.6840339999994</v>
      </c>
      <c r="G74" s="26">
        <f>'Cena na poramnuvanje'!G74*'Sreden kurs'!$D$19</f>
        <v>2605.9925760000001</v>
      </c>
      <c r="H74" s="26">
        <f>'Cena na poramnuvanje'!H74*'Sreden kurs'!$D$19</f>
        <v>2874.3653910000003</v>
      </c>
      <c r="I74" s="26">
        <f>'Cena na poramnuvanje'!I74*'Sreden kurs'!$D$19</f>
        <v>3171.7348089999996</v>
      </c>
      <c r="J74" s="26">
        <f>'Cena na poramnuvanje'!J74*'Sreden kurs'!$D$19</f>
        <v>0</v>
      </c>
      <c r="K74" s="26">
        <f>'Cena na poramnuvanje'!K74*'Sreden kurs'!$D$19</f>
        <v>0</v>
      </c>
      <c r="L74" s="26">
        <f>'Cena na poramnuvanje'!L74*'Sreden kurs'!$D$19</f>
        <v>0</v>
      </c>
      <c r="M74" s="26">
        <f>'Cena na poramnuvanje'!M74*'Sreden kurs'!$D$19</f>
        <v>0</v>
      </c>
      <c r="N74" s="26">
        <f>'Cena na poramnuvanje'!N74*'Sreden kurs'!$D$19</f>
        <v>0</v>
      </c>
      <c r="O74" s="26">
        <f>'Cena na poramnuvanje'!O74*'Sreden kurs'!$D$19</f>
        <v>0</v>
      </c>
      <c r="P74" s="26">
        <f>'Cena na poramnuvanje'!P74*'Sreden kurs'!$D$19</f>
        <v>0</v>
      </c>
      <c r="Q74" s="26">
        <f>'Cena na poramnuvanje'!Q74*'Sreden kurs'!$D$19</f>
        <v>0</v>
      </c>
      <c r="R74" s="26">
        <f>'Cena na poramnuvanje'!R74*'Sreden kurs'!$D$19</f>
        <v>0</v>
      </c>
      <c r="S74" s="26">
        <f>'Cena na poramnuvanje'!S74*'Sreden kurs'!$D$19</f>
        <v>0</v>
      </c>
      <c r="T74" s="26">
        <f>'Cena na poramnuvanje'!T74*'Sreden kurs'!$D$19</f>
        <v>0</v>
      </c>
      <c r="U74" s="26">
        <f>'Cena na poramnuvanje'!U74*'Sreden kurs'!$D$19</f>
        <v>0</v>
      </c>
      <c r="V74" s="26">
        <f>'Cena na poramnuvanje'!V74*'Sreden kurs'!$D$19</f>
        <v>0</v>
      </c>
      <c r="W74" s="26">
        <f>'Cena na poramnuvanje'!W74*'Sreden kurs'!$D$19</f>
        <v>0</v>
      </c>
      <c r="X74" s="26">
        <f>'Cena na poramnuvanje'!X74*'Sreden kurs'!$D$19</f>
        <v>0</v>
      </c>
      <c r="Y74" s="26">
        <f>'Cena na poramnuvanje'!Y74*'Sreden kurs'!$D$19</f>
        <v>0</v>
      </c>
      <c r="Z74" s="26">
        <f>'Cena na poramnuvanje'!Z74*'Sreden kurs'!$D$19</f>
        <v>0</v>
      </c>
      <c r="AA74" s="27">
        <f>'Cena na poramnuvanje'!AA74*'Sreden kurs'!$D$19</f>
        <v>0</v>
      </c>
    </row>
    <row r="75" spans="2:27" ht="15.75" thickBot="1" x14ac:dyDescent="0.3">
      <c r="B75" s="63"/>
      <c r="C75" s="9" t="s">
        <v>29</v>
      </c>
      <c r="D75" s="28">
        <f>'Cena na poramnuvanje'!D75*'Sreden kurs'!$D$19</f>
        <v>0</v>
      </c>
      <c r="E75" s="28">
        <f>'Cena na poramnuvanje'!E75*'Sreden kurs'!$D$19</f>
        <v>0</v>
      </c>
      <c r="F75" s="28">
        <f>'Cena na poramnuvanje'!F75*'Sreden kurs'!$D$19</f>
        <v>8636.0521019999996</v>
      </c>
      <c r="G75" s="28">
        <f>'Cena na poramnuvanje'!G75*'Sreden kurs'!$D$19</f>
        <v>7817.3607789999996</v>
      </c>
      <c r="H75" s="28">
        <f>'Cena na poramnuvanje'!H75*'Sreden kurs'!$D$19</f>
        <v>8623.0961729999999</v>
      </c>
      <c r="I75" s="28">
        <f>'Cena na poramnuvanje'!I75*'Sreden kurs'!$D$19</f>
        <v>9514.5874779999995</v>
      </c>
      <c r="J75" s="28">
        <f>'Cena na poramnuvanje'!J75*'Sreden kurs'!$D$19</f>
        <v>0</v>
      </c>
      <c r="K75" s="28">
        <f>'Cena na poramnuvanje'!K75*'Sreden kurs'!$D$19</f>
        <v>0</v>
      </c>
      <c r="L75" s="28">
        <f>'Cena na poramnuvanje'!L75*'Sreden kurs'!$D$19</f>
        <v>0</v>
      </c>
      <c r="M75" s="28">
        <f>'Cena na poramnuvanje'!M75*'Sreden kurs'!$D$19</f>
        <v>0</v>
      </c>
      <c r="N75" s="28">
        <f>'Cena na poramnuvanje'!N75*'Sreden kurs'!$D$19</f>
        <v>0</v>
      </c>
      <c r="O75" s="28">
        <f>'Cena na poramnuvanje'!O75*'Sreden kurs'!$D$19</f>
        <v>0</v>
      </c>
      <c r="P75" s="28">
        <f>'Cena na poramnuvanje'!P75*'Sreden kurs'!$D$19</f>
        <v>0</v>
      </c>
      <c r="Q75" s="28">
        <f>'Cena na poramnuvanje'!Q75*'Sreden kurs'!$D$19</f>
        <v>0</v>
      </c>
      <c r="R75" s="28">
        <f>'Cena na poramnuvanje'!R75*'Sreden kurs'!$D$19</f>
        <v>0</v>
      </c>
      <c r="S75" s="28">
        <f>'Cena na poramnuvanje'!S75*'Sreden kurs'!$D$19</f>
        <v>0</v>
      </c>
      <c r="T75" s="28">
        <f>'Cena na poramnuvanje'!T75*'Sreden kurs'!$D$19</f>
        <v>0</v>
      </c>
      <c r="U75" s="28">
        <f>'Cena na poramnuvanje'!U75*'Sreden kurs'!$D$19</f>
        <v>0</v>
      </c>
      <c r="V75" s="28">
        <f>'Cena na poramnuvanje'!V75*'Sreden kurs'!$D$19</f>
        <v>0</v>
      </c>
      <c r="W75" s="28">
        <f>'Cena na poramnuvanje'!W75*'Sreden kurs'!$D$19</f>
        <v>0</v>
      </c>
      <c r="X75" s="28">
        <f>'Cena na poramnuvanje'!X75*'Sreden kurs'!$D$19</f>
        <v>0</v>
      </c>
      <c r="Y75" s="28">
        <f>'Cena na poramnuvanje'!Y75*'Sreden kurs'!$D$19</f>
        <v>0</v>
      </c>
      <c r="Z75" s="28">
        <f>'Cena na poramnuvanje'!Z75*'Sreden kurs'!$D$19</f>
        <v>0</v>
      </c>
      <c r="AA75" s="29">
        <f>'Cena na poramnuvanje'!AA75*'Sreden kurs'!$D$19</f>
        <v>0</v>
      </c>
    </row>
    <row r="76" spans="2:27" ht="15.75" thickTop="1" x14ac:dyDescent="0.25">
      <c r="B76" s="61" t="str">
        <f>'Cena na poramnuvanje'!B76:B79</f>
        <v>19.01.2023</v>
      </c>
      <c r="C76" s="6" t="s">
        <v>26</v>
      </c>
      <c r="D76" s="26">
        <f>'Cena na poramnuvanje'!D76*'Sreden kurs'!$D$20</f>
        <v>0</v>
      </c>
      <c r="E76" s="26">
        <f>'Cena na poramnuvanje'!E76*'Sreden kurs'!$D$20</f>
        <v>8434.2824369999998</v>
      </c>
      <c r="F76" s="26">
        <f>'Cena na poramnuvanje'!F76*'Sreden kurs'!$D$20</f>
        <v>0</v>
      </c>
      <c r="G76" s="26">
        <f>'Cena na poramnuvanje'!G76*'Sreden kurs'!$D$20</f>
        <v>0</v>
      </c>
      <c r="H76" s="26">
        <f>'Cena na poramnuvanje'!H76*'Sreden kurs'!$D$20</f>
        <v>0</v>
      </c>
      <c r="I76" s="26">
        <f>'Cena na poramnuvanje'!I76*'Sreden kurs'!$D$20</f>
        <v>0</v>
      </c>
      <c r="J76" s="26">
        <f>'Cena na poramnuvanje'!J76*'Sreden kurs'!$D$20</f>
        <v>0</v>
      </c>
      <c r="K76" s="26">
        <f>'Cena na poramnuvanje'!K76*'Sreden kurs'!$D$20</f>
        <v>0</v>
      </c>
      <c r="L76" s="26">
        <f>'Cena na poramnuvanje'!L76*'Sreden kurs'!$D$20</f>
        <v>0</v>
      </c>
      <c r="M76" s="26">
        <f>'Cena na poramnuvanje'!M76*'Sreden kurs'!$D$20</f>
        <v>0</v>
      </c>
      <c r="N76" s="26">
        <f>'Cena na poramnuvanje'!N76*'Sreden kurs'!$D$20</f>
        <v>0</v>
      </c>
      <c r="O76" s="26">
        <f>'Cena na poramnuvanje'!O76*'Sreden kurs'!$D$20</f>
        <v>0</v>
      </c>
      <c r="P76" s="26">
        <f>'Cena na poramnuvanje'!P76*'Sreden kurs'!$D$20</f>
        <v>0</v>
      </c>
      <c r="Q76" s="26">
        <f>'Cena na poramnuvanje'!Q76*'Sreden kurs'!$D$20</f>
        <v>0</v>
      </c>
      <c r="R76" s="26">
        <f>'Cena na poramnuvanje'!R76*'Sreden kurs'!$D$20</f>
        <v>0</v>
      </c>
      <c r="S76" s="26">
        <f>'Cena na poramnuvanje'!S76*'Sreden kurs'!$D$20</f>
        <v>0</v>
      </c>
      <c r="T76" s="26">
        <f>'Cena na poramnuvanje'!T76*'Sreden kurs'!$D$20</f>
        <v>0</v>
      </c>
      <c r="U76" s="26">
        <f>'Cena na poramnuvanje'!U76*'Sreden kurs'!$D$20</f>
        <v>0</v>
      </c>
      <c r="V76" s="26">
        <f>'Cena na poramnuvanje'!V76*'Sreden kurs'!$D$20</f>
        <v>0</v>
      </c>
      <c r="W76" s="26">
        <f>'Cena na poramnuvanje'!W76*'Sreden kurs'!$D$20</f>
        <v>0</v>
      </c>
      <c r="X76" s="26">
        <f>'Cena na poramnuvanje'!X76*'Sreden kurs'!$D$20</f>
        <v>0</v>
      </c>
      <c r="Y76" s="26">
        <f>'Cena na poramnuvanje'!Y76*'Sreden kurs'!$D$20</f>
        <v>0</v>
      </c>
      <c r="Z76" s="26">
        <f>'Cena na poramnuvanje'!Z76*'Sreden kurs'!$D$20</f>
        <v>0</v>
      </c>
      <c r="AA76" s="27">
        <f>'Cena na poramnuvanje'!AA76*'Sreden kurs'!$D$20</f>
        <v>0</v>
      </c>
    </row>
    <row r="77" spans="2:27" x14ac:dyDescent="0.25">
      <c r="B77" s="62"/>
      <c r="C77" s="6" t="s">
        <v>27</v>
      </c>
      <c r="D77" s="26">
        <f>'Cena na poramnuvanje'!D77*'Sreden kurs'!$D$20</f>
        <v>3180.3617849999996</v>
      </c>
      <c r="E77" s="26">
        <f>'Cena na poramnuvanje'!E77*'Sreden kurs'!$D$20</f>
        <v>0</v>
      </c>
      <c r="F77" s="26">
        <f>'Cena na poramnuvanje'!F77*'Sreden kurs'!$D$20</f>
        <v>0</v>
      </c>
      <c r="G77" s="26">
        <f>'Cena na poramnuvanje'!G77*'Sreden kurs'!$D$20</f>
        <v>0</v>
      </c>
      <c r="H77" s="26">
        <f>'Cena na poramnuvanje'!H77*'Sreden kurs'!$D$20</f>
        <v>0</v>
      </c>
      <c r="I77" s="26">
        <f>'Cena na poramnuvanje'!I77*'Sreden kurs'!$D$20</f>
        <v>0</v>
      </c>
      <c r="J77" s="26">
        <f>'Cena na poramnuvanje'!J77*'Sreden kurs'!$D$20</f>
        <v>0</v>
      </c>
      <c r="K77" s="26">
        <f>'Cena na poramnuvanje'!K77*'Sreden kurs'!$D$20</f>
        <v>0</v>
      </c>
      <c r="L77" s="26">
        <f>'Cena na poramnuvanje'!L77*'Sreden kurs'!$D$20</f>
        <v>3699.1113875000001</v>
      </c>
      <c r="M77" s="26">
        <f>'Cena na poramnuvanje'!M77*'Sreden kurs'!$D$20</f>
        <v>3532.9072180073458</v>
      </c>
      <c r="N77" s="26">
        <f>'Cena na poramnuvanje'!N77*'Sreden kurs'!$D$20</f>
        <v>3269.2954612396097</v>
      </c>
      <c r="O77" s="26">
        <f>'Cena na poramnuvanje'!O77*'Sreden kurs'!$D$20</f>
        <v>3164.2806541906593</v>
      </c>
      <c r="P77" s="26">
        <f>'Cena na poramnuvanje'!P77*'Sreden kurs'!$D$20</f>
        <v>3122.6504167173912</v>
      </c>
      <c r="Q77" s="26">
        <f>'Cena na poramnuvanje'!Q77*'Sreden kurs'!$D$20</f>
        <v>3240.2056440000001</v>
      </c>
      <c r="R77" s="26">
        <f>'Cena na poramnuvanje'!R77*'Sreden kurs'!$D$20</f>
        <v>3619.7888996758143</v>
      </c>
      <c r="S77" s="26">
        <f>'Cena na poramnuvanje'!S77*'Sreden kurs'!$D$20</f>
        <v>3493.3537700704223</v>
      </c>
      <c r="T77" s="26">
        <f>'Cena na poramnuvanje'!T77*'Sreden kurs'!$D$20</f>
        <v>4083.2815320550458</v>
      </c>
      <c r="U77" s="26">
        <f>'Cena na poramnuvanje'!U77*'Sreden kurs'!$D$20</f>
        <v>3957.9432634670397</v>
      </c>
      <c r="V77" s="26">
        <f>'Cena na poramnuvanje'!V77*'Sreden kurs'!$D$20</f>
        <v>3971.2773383261197</v>
      </c>
      <c r="W77" s="26">
        <f>'Cena na poramnuvanje'!W77*'Sreden kurs'!$D$20</f>
        <v>3845.1182970132331</v>
      </c>
      <c r="X77" s="26">
        <f>'Cena na poramnuvanje'!X77*'Sreden kurs'!$D$20</f>
        <v>5569.1805689999992</v>
      </c>
      <c r="Y77" s="26">
        <f>'Cena na poramnuvanje'!Y77*'Sreden kurs'!$D$20</f>
        <v>2961.9625469999996</v>
      </c>
      <c r="Z77" s="26">
        <f>'Cena na poramnuvanje'!Z77*'Sreden kurs'!$D$20</f>
        <v>4416.1066259999998</v>
      </c>
      <c r="AA77" s="27">
        <f>'Cena na poramnuvanje'!AA77*'Sreden kurs'!$D$20</f>
        <v>3251.720133635707</v>
      </c>
    </row>
    <row r="78" spans="2:27" ht="24" customHeight="1" x14ac:dyDescent="0.25">
      <c r="B78" s="62"/>
      <c r="C78" s="6" t="s">
        <v>28</v>
      </c>
      <c r="D78" s="26">
        <f>'Cena na poramnuvanje'!D78*'Sreden kurs'!$D$20</f>
        <v>0</v>
      </c>
      <c r="E78" s="26">
        <f>'Cena na poramnuvanje'!E78*'Sreden kurs'!$D$20</f>
        <v>0</v>
      </c>
      <c r="F78" s="26">
        <f>'Cena na poramnuvanje'!F78*'Sreden kurs'!$D$20</f>
        <v>2541.8216400000001</v>
      </c>
      <c r="G78" s="26">
        <f>'Cena na poramnuvanje'!G78*'Sreden kurs'!$D$20</f>
        <v>2435.0898089999996</v>
      </c>
      <c r="H78" s="26">
        <f>'Cena na poramnuvanje'!H78*'Sreden kurs'!$D$20</f>
        <v>2850.9120870000002</v>
      </c>
      <c r="I78" s="26">
        <f>'Cena na poramnuvanje'!I78*'Sreden kurs'!$D$20</f>
        <v>3358.6594679999998</v>
      </c>
      <c r="J78" s="26">
        <f>'Cena na poramnuvanje'!J78*'Sreden kurs'!$D$20</f>
        <v>4034.2164330000001</v>
      </c>
      <c r="K78" s="26">
        <f>'Cena na poramnuvanje'!K78*'Sreden kurs'!$D$20</f>
        <v>5112.0228419999994</v>
      </c>
      <c r="L78" s="26">
        <f>'Cena na poramnuvanje'!L78*'Sreden kurs'!$D$20</f>
        <v>0</v>
      </c>
      <c r="M78" s="26">
        <f>'Cena na poramnuvanje'!M78*'Sreden kurs'!$D$20</f>
        <v>0</v>
      </c>
      <c r="N78" s="26">
        <f>'Cena na poramnuvanje'!N78*'Sreden kurs'!$D$20</f>
        <v>0</v>
      </c>
      <c r="O78" s="26">
        <f>'Cena na poramnuvanje'!O78*'Sreden kurs'!$D$20</f>
        <v>0</v>
      </c>
      <c r="P78" s="26">
        <f>'Cena na poramnuvanje'!P78*'Sreden kurs'!$D$20</f>
        <v>0</v>
      </c>
      <c r="Q78" s="26">
        <f>'Cena na poramnuvanje'!Q78*'Sreden kurs'!$D$20</f>
        <v>0</v>
      </c>
      <c r="R78" s="26">
        <f>'Cena na poramnuvanje'!R78*'Sreden kurs'!$D$20</f>
        <v>0</v>
      </c>
      <c r="S78" s="26">
        <f>'Cena na poramnuvanje'!S78*'Sreden kurs'!$D$20</f>
        <v>0</v>
      </c>
      <c r="T78" s="26">
        <f>'Cena na poramnuvanje'!T78*'Sreden kurs'!$D$20</f>
        <v>0</v>
      </c>
      <c r="U78" s="26">
        <f>'Cena na poramnuvanje'!U78*'Sreden kurs'!$D$20</f>
        <v>0</v>
      </c>
      <c r="V78" s="26">
        <f>'Cena na poramnuvanje'!V78*'Sreden kurs'!$D$20</f>
        <v>0</v>
      </c>
      <c r="W78" s="26">
        <f>'Cena na poramnuvanje'!W78*'Sreden kurs'!$D$20</f>
        <v>0</v>
      </c>
      <c r="X78" s="26">
        <f>'Cena na poramnuvanje'!X78*'Sreden kurs'!$D$20</f>
        <v>0</v>
      </c>
      <c r="Y78" s="26">
        <f>'Cena na poramnuvanje'!Y78*'Sreden kurs'!$D$20</f>
        <v>0</v>
      </c>
      <c r="Z78" s="26">
        <f>'Cena na poramnuvanje'!Z78*'Sreden kurs'!$D$20</f>
        <v>0</v>
      </c>
      <c r="AA78" s="27">
        <f>'Cena na poramnuvanje'!AA78*'Sreden kurs'!$D$20</f>
        <v>0</v>
      </c>
    </row>
    <row r="79" spans="2:27" ht="15.75" thickBot="1" x14ac:dyDescent="0.3">
      <c r="B79" s="63"/>
      <c r="C79" s="9" t="s">
        <v>29</v>
      </c>
      <c r="D79" s="28">
        <f>'Cena na poramnuvanje'!D79*'Sreden kurs'!$D$20</f>
        <v>0</v>
      </c>
      <c r="E79" s="28">
        <f>'Cena na poramnuvanje'!E79*'Sreden kurs'!$D$20</f>
        <v>0</v>
      </c>
      <c r="F79" s="28">
        <f>'Cena na poramnuvanje'!F79*'Sreden kurs'!$D$20</f>
        <v>7625.4649199999994</v>
      </c>
      <c r="G79" s="28">
        <f>'Cena na poramnuvanje'!G79*'Sreden kurs'!$D$20</f>
        <v>7304.6524799999997</v>
      </c>
      <c r="H79" s="28">
        <f>'Cena na poramnuvanje'!H79*'Sreden kurs'!$D$20</f>
        <v>8552.1193139999996</v>
      </c>
      <c r="I79" s="28">
        <f>'Cena na poramnuvanje'!I79*'Sreden kurs'!$D$20</f>
        <v>10075.978404</v>
      </c>
      <c r="J79" s="28">
        <f>'Cena na poramnuvanje'!J79*'Sreden kurs'!$D$20</f>
        <v>12102.032352</v>
      </c>
      <c r="K79" s="28">
        <f>'Cena na poramnuvanje'!K79*'Sreden kurs'!$D$20</f>
        <v>15335.451578999999</v>
      </c>
      <c r="L79" s="28">
        <f>'Cena na poramnuvanje'!L79*'Sreden kurs'!$D$20</f>
        <v>0</v>
      </c>
      <c r="M79" s="28">
        <f>'Cena na poramnuvanje'!M79*'Sreden kurs'!$D$20</f>
        <v>0</v>
      </c>
      <c r="N79" s="28">
        <f>'Cena na poramnuvanje'!N79*'Sreden kurs'!$D$20</f>
        <v>0</v>
      </c>
      <c r="O79" s="28">
        <f>'Cena na poramnuvanje'!O79*'Sreden kurs'!$D$20</f>
        <v>0</v>
      </c>
      <c r="P79" s="28">
        <f>'Cena na poramnuvanje'!P79*'Sreden kurs'!$D$20</f>
        <v>0</v>
      </c>
      <c r="Q79" s="28">
        <f>'Cena na poramnuvanje'!Q79*'Sreden kurs'!$D$20</f>
        <v>0</v>
      </c>
      <c r="R79" s="28">
        <f>'Cena na poramnuvanje'!R79*'Sreden kurs'!$D$20</f>
        <v>0</v>
      </c>
      <c r="S79" s="28">
        <f>'Cena na poramnuvanje'!S79*'Sreden kurs'!$D$20</f>
        <v>0</v>
      </c>
      <c r="T79" s="28">
        <f>'Cena na poramnuvanje'!T79*'Sreden kurs'!$D$20</f>
        <v>0</v>
      </c>
      <c r="U79" s="28">
        <f>'Cena na poramnuvanje'!U79*'Sreden kurs'!$D$20</f>
        <v>0</v>
      </c>
      <c r="V79" s="28">
        <f>'Cena na poramnuvanje'!V79*'Sreden kurs'!$D$20</f>
        <v>0</v>
      </c>
      <c r="W79" s="28">
        <f>'Cena na poramnuvanje'!W79*'Sreden kurs'!$D$20</f>
        <v>0</v>
      </c>
      <c r="X79" s="28">
        <f>'Cena na poramnuvanje'!X79*'Sreden kurs'!$D$20</f>
        <v>0</v>
      </c>
      <c r="Y79" s="28">
        <f>'Cena na poramnuvanje'!Y79*'Sreden kurs'!$D$20</f>
        <v>0</v>
      </c>
      <c r="Z79" s="28">
        <f>'Cena na poramnuvanje'!Z79*'Sreden kurs'!$D$20</f>
        <v>0</v>
      </c>
      <c r="AA79" s="29">
        <f>'Cena na poramnuvanje'!AA79*'Sreden kurs'!$D$20</f>
        <v>0</v>
      </c>
    </row>
    <row r="80" spans="2:27" ht="15.75" thickTop="1" x14ac:dyDescent="0.25">
      <c r="B80" s="61" t="str">
        <f>'Cena na poramnuvanje'!B80:B83</f>
        <v>20.01.2023</v>
      </c>
      <c r="C80" s="6" t="s">
        <v>26</v>
      </c>
      <c r="D80" s="26">
        <f>'Cena na poramnuvanje'!D80*'Sreden kurs'!$D$21</f>
        <v>0</v>
      </c>
      <c r="E80" s="26">
        <f>'Cena na poramnuvanje'!E80*'Sreden kurs'!$D$21</f>
        <v>0</v>
      </c>
      <c r="F80" s="26">
        <f>'Cena na poramnuvanje'!F80*'Sreden kurs'!$D$21</f>
        <v>0</v>
      </c>
      <c r="G80" s="26">
        <f>'Cena na poramnuvanje'!G80*'Sreden kurs'!$D$21</f>
        <v>0</v>
      </c>
      <c r="H80" s="26">
        <f>'Cena na poramnuvanje'!H80*'Sreden kurs'!$D$21</f>
        <v>0</v>
      </c>
      <c r="I80" s="26">
        <f>'Cena na poramnuvanje'!I80*'Sreden kurs'!$D$21</f>
        <v>0</v>
      </c>
      <c r="J80" s="26">
        <f>'Cena na poramnuvanje'!J80*'Sreden kurs'!$D$21</f>
        <v>0</v>
      </c>
      <c r="K80" s="26">
        <f>'Cena na poramnuvanje'!K80*'Sreden kurs'!$D$21</f>
        <v>0</v>
      </c>
      <c r="L80" s="26">
        <f>'Cena na poramnuvanje'!L80*'Sreden kurs'!$D$21</f>
        <v>0</v>
      </c>
      <c r="M80" s="26">
        <f>'Cena na poramnuvanje'!M80*'Sreden kurs'!$D$21</f>
        <v>0</v>
      </c>
      <c r="N80" s="26">
        <f>'Cena na poramnuvanje'!N80*'Sreden kurs'!$D$21</f>
        <v>0</v>
      </c>
      <c r="O80" s="26">
        <f>'Cena na poramnuvanje'!O80*'Sreden kurs'!$D$21</f>
        <v>0</v>
      </c>
      <c r="P80" s="26">
        <f>'Cena na poramnuvanje'!P80*'Sreden kurs'!$D$21</f>
        <v>0</v>
      </c>
      <c r="Q80" s="26">
        <f>'Cena na poramnuvanje'!Q80*'Sreden kurs'!$D$21</f>
        <v>0</v>
      </c>
      <c r="R80" s="26">
        <f>'Cena na poramnuvanje'!R80*'Sreden kurs'!$D$21</f>
        <v>0</v>
      </c>
      <c r="S80" s="26">
        <f>'Cena na poramnuvanje'!S80*'Sreden kurs'!$D$21</f>
        <v>0</v>
      </c>
      <c r="T80" s="26">
        <f>'Cena na poramnuvanje'!T80*'Sreden kurs'!$D$21</f>
        <v>0</v>
      </c>
      <c r="U80" s="26">
        <f>'Cena na poramnuvanje'!U80*'Sreden kurs'!$D$21</f>
        <v>0</v>
      </c>
      <c r="V80" s="26">
        <f>'Cena na poramnuvanje'!V80*'Sreden kurs'!$D$21</f>
        <v>0</v>
      </c>
      <c r="W80" s="26">
        <f>'Cena na poramnuvanje'!W80*'Sreden kurs'!$D$21</f>
        <v>0</v>
      </c>
      <c r="X80" s="26">
        <f>'Cena na poramnuvanje'!X80*'Sreden kurs'!$D$21</f>
        <v>0</v>
      </c>
      <c r="Y80" s="26">
        <f>'Cena na poramnuvanje'!Y80*'Sreden kurs'!$D$21</f>
        <v>0</v>
      </c>
      <c r="Z80" s="26">
        <f>'Cena na poramnuvanje'!Z80*'Sreden kurs'!$D$21</f>
        <v>0</v>
      </c>
      <c r="AA80" s="27">
        <f>'Cena na poramnuvanje'!AA80*'Sreden kurs'!$D$21</f>
        <v>11770.731813</v>
      </c>
    </row>
    <row r="81" spans="2:27" x14ac:dyDescent="0.25">
      <c r="B81" s="62"/>
      <c r="C81" s="6" t="s">
        <v>27</v>
      </c>
      <c r="D81" s="26">
        <f>'Cena na poramnuvanje'!D81*'Sreden kurs'!$D$21</f>
        <v>4061.9790480000001</v>
      </c>
      <c r="E81" s="26">
        <f>'Cena na poramnuvanje'!E81*'Sreden kurs'!$D$21</f>
        <v>3683.7905369999999</v>
      </c>
      <c r="F81" s="26">
        <f>'Cena na poramnuvanje'!F81*'Sreden kurs'!$D$21</f>
        <v>0</v>
      </c>
      <c r="G81" s="26">
        <f>'Cena na poramnuvanje'!G81*'Sreden kurs'!$D$21</f>
        <v>0</v>
      </c>
      <c r="H81" s="26">
        <f>'Cena na poramnuvanje'!H81*'Sreden kurs'!$D$21</f>
        <v>0</v>
      </c>
      <c r="I81" s="26">
        <f>'Cena na poramnuvanje'!I81*'Sreden kurs'!$D$21</f>
        <v>0</v>
      </c>
      <c r="J81" s="26">
        <f>'Cena na poramnuvanje'!J81*'Sreden kurs'!$D$21</f>
        <v>0</v>
      </c>
      <c r="K81" s="26">
        <f>'Cena na poramnuvanje'!K81*'Sreden kurs'!$D$21</f>
        <v>3860.8543259999997</v>
      </c>
      <c r="L81" s="26">
        <f>'Cena na poramnuvanje'!L81*'Sreden kurs'!$D$21</f>
        <v>7254.6797729999998</v>
      </c>
      <c r="M81" s="26">
        <f>'Cena na poramnuvanje'!M81*'Sreden kurs'!$D$21</f>
        <v>6796.9050989999987</v>
      </c>
      <c r="N81" s="26">
        <f>'Cena na poramnuvanje'!N81*'Sreden kurs'!$D$21</f>
        <v>6569.2516560000013</v>
      </c>
      <c r="O81" s="26">
        <f>'Cena na poramnuvanje'!O81*'Sreden kurs'!$D$21</f>
        <v>6320.6220150000008</v>
      </c>
      <c r="P81" s="26">
        <f>'Cena na poramnuvanje'!P81*'Sreden kurs'!$D$21</f>
        <v>3960.178871726695</v>
      </c>
      <c r="Q81" s="26">
        <f>'Cena na poramnuvanje'!Q81*'Sreden kurs'!$D$21</f>
        <v>3424.2991256309147</v>
      </c>
      <c r="R81" s="26">
        <f>'Cena na poramnuvanje'!R81*'Sreden kurs'!$D$21</f>
        <v>3503.9318311081242</v>
      </c>
      <c r="S81" s="26">
        <f>'Cena na poramnuvanje'!S81*'Sreden kurs'!$D$21</f>
        <v>3559.4316488571426</v>
      </c>
      <c r="T81" s="26">
        <f>'Cena na poramnuvanje'!T81*'Sreden kurs'!$D$21</f>
        <v>3708.3092048709673</v>
      </c>
      <c r="U81" s="26">
        <f>'Cena na poramnuvanje'!U81*'Sreden kurs'!$D$21</f>
        <v>3863.3221139999991</v>
      </c>
      <c r="V81" s="26">
        <f>'Cena na poramnuvanje'!V81*'Sreden kurs'!$D$21</f>
        <v>6357.6388350000007</v>
      </c>
      <c r="W81" s="26">
        <f>'Cena na poramnuvanje'!W81*'Sreden kurs'!$D$21</f>
        <v>6215.1240779999998</v>
      </c>
      <c r="X81" s="26">
        <f>'Cena na poramnuvanje'!X81*'Sreden kurs'!$D$21</f>
        <v>5443.3233810000002</v>
      </c>
      <c r="Y81" s="26">
        <f>'Cena na poramnuvanje'!Y81*'Sreden kurs'!$D$21</f>
        <v>4897.9422329999998</v>
      </c>
      <c r="Z81" s="26">
        <f>'Cena na poramnuvanje'!Z81*'Sreden kurs'!$D$21</f>
        <v>3138.9198127769782</v>
      </c>
      <c r="AA81" s="27">
        <f>'Cena na poramnuvanje'!AA81*'Sreden kurs'!$D$21</f>
        <v>0</v>
      </c>
    </row>
    <row r="82" spans="2:27" x14ac:dyDescent="0.25">
      <c r="B82" s="62"/>
      <c r="C82" s="6" t="s">
        <v>28</v>
      </c>
      <c r="D82" s="26">
        <f>'Cena na poramnuvanje'!D82*'Sreden kurs'!$D$21</f>
        <v>0</v>
      </c>
      <c r="E82" s="26">
        <f>'Cena na poramnuvanje'!E82*'Sreden kurs'!$D$21</f>
        <v>0</v>
      </c>
      <c r="F82" s="26">
        <f>'Cena na poramnuvanje'!F82*'Sreden kurs'!$D$21</f>
        <v>3185.2973609999999</v>
      </c>
      <c r="G82" s="26">
        <f>'Cena na poramnuvanje'!G82*'Sreden kurs'!$D$21</f>
        <v>3044.6334449999999</v>
      </c>
      <c r="H82" s="26">
        <f>'Cena na poramnuvanje'!H82*'Sreden kurs'!$D$21</f>
        <v>3923.7829200000001</v>
      </c>
      <c r="I82" s="26">
        <f>'Cena na poramnuvanje'!I82*'Sreden kurs'!$D$21</f>
        <v>4467.9301740000001</v>
      </c>
      <c r="J82" s="26">
        <f>'Cena na poramnuvanje'!J82*'Sreden kurs'!$D$21</f>
        <v>5517.3570209999998</v>
      </c>
      <c r="K82" s="26">
        <f>'Cena na poramnuvanje'!K82*'Sreden kurs'!$D$21</f>
        <v>0</v>
      </c>
      <c r="L82" s="26">
        <f>'Cena na poramnuvanje'!L82*'Sreden kurs'!$D$21</f>
        <v>0</v>
      </c>
      <c r="M82" s="26">
        <f>'Cena na poramnuvanje'!M82*'Sreden kurs'!$D$21</f>
        <v>0</v>
      </c>
      <c r="N82" s="26">
        <f>'Cena na poramnuvanje'!N82*'Sreden kurs'!$D$21</f>
        <v>0</v>
      </c>
      <c r="O82" s="26">
        <f>'Cena na poramnuvanje'!O82*'Sreden kurs'!$D$21</f>
        <v>0</v>
      </c>
      <c r="P82" s="26">
        <f>'Cena na poramnuvanje'!P82*'Sreden kurs'!$D$21</f>
        <v>0</v>
      </c>
      <c r="Q82" s="26">
        <f>'Cena na poramnuvanje'!Q82*'Sreden kurs'!$D$21</f>
        <v>0</v>
      </c>
      <c r="R82" s="26">
        <f>'Cena na poramnuvanje'!R82*'Sreden kurs'!$D$21</f>
        <v>0</v>
      </c>
      <c r="S82" s="26">
        <f>'Cena na poramnuvanje'!S82*'Sreden kurs'!$D$21</f>
        <v>0</v>
      </c>
      <c r="T82" s="26">
        <f>'Cena na poramnuvanje'!T82*'Sreden kurs'!$D$21</f>
        <v>0</v>
      </c>
      <c r="U82" s="26">
        <f>'Cena na poramnuvanje'!U82*'Sreden kurs'!$D$21</f>
        <v>0</v>
      </c>
      <c r="V82" s="26">
        <f>'Cena na poramnuvanje'!V82*'Sreden kurs'!$D$21</f>
        <v>0</v>
      </c>
      <c r="W82" s="26">
        <f>'Cena na poramnuvanje'!W82*'Sreden kurs'!$D$21</f>
        <v>0</v>
      </c>
      <c r="X82" s="26">
        <f>'Cena na poramnuvanje'!X82*'Sreden kurs'!$D$21</f>
        <v>0</v>
      </c>
      <c r="Y82" s="26">
        <f>'Cena na poramnuvanje'!Y82*'Sreden kurs'!$D$21</f>
        <v>0</v>
      </c>
      <c r="Z82" s="26">
        <f>'Cena na poramnuvanje'!Z82*'Sreden kurs'!$D$21</f>
        <v>0</v>
      </c>
      <c r="AA82" s="27">
        <f>'Cena na poramnuvanje'!AA82*'Sreden kurs'!$D$21</f>
        <v>0</v>
      </c>
    </row>
    <row r="83" spans="2:27" ht="15.75" thickBot="1" x14ac:dyDescent="0.3">
      <c r="B83" s="63"/>
      <c r="C83" s="9" t="s">
        <v>29</v>
      </c>
      <c r="D83" s="28">
        <f>'Cena na poramnuvanje'!D83*'Sreden kurs'!$D$21</f>
        <v>0</v>
      </c>
      <c r="E83" s="28">
        <f>'Cena na poramnuvanje'!E83*'Sreden kurs'!$D$21</f>
        <v>0</v>
      </c>
      <c r="F83" s="28">
        <f>'Cena na poramnuvanje'!F83*'Sreden kurs'!$D$21</f>
        <v>9555.2751360000002</v>
      </c>
      <c r="G83" s="28">
        <f>'Cena na poramnuvanje'!G83*'Sreden kurs'!$D$21</f>
        <v>9133.9003350000003</v>
      </c>
      <c r="H83" s="28">
        <f>'Cena na poramnuvanje'!H83*'Sreden kurs'!$D$21</f>
        <v>11770.731812999999</v>
      </c>
      <c r="I83" s="28">
        <f>'Cena na poramnuvanje'!I83*'Sreden kurs'!$D$21</f>
        <v>13403.173574999999</v>
      </c>
      <c r="J83" s="28">
        <f>'Cena na poramnuvanje'!J83*'Sreden kurs'!$D$21</f>
        <v>16551.454115999997</v>
      </c>
      <c r="K83" s="28">
        <f>'Cena na poramnuvanje'!K83*'Sreden kurs'!$D$21</f>
        <v>0</v>
      </c>
      <c r="L83" s="28">
        <f>'Cena na poramnuvanje'!L83*'Sreden kurs'!$D$21</f>
        <v>0</v>
      </c>
      <c r="M83" s="28">
        <f>'Cena na poramnuvanje'!M83*'Sreden kurs'!$D$21</f>
        <v>0</v>
      </c>
      <c r="N83" s="28">
        <f>'Cena na poramnuvanje'!N83*'Sreden kurs'!$D$21</f>
        <v>0</v>
      </c>
      <c r="O83" s="28">
        <f>'Cena na poramnuvanje'!O83*'Sreden kurs'!$D$21</f>
        <v>0</v>
      </c>
      <c r="P83" s="28">
        <f>'Cena na poramnuvanje'!P83*'Sreden kurs'!$D$21</f>
        <v>0</v>
      </c>
      <c r="Q83" s="28">
        <f>'Cena na poramnuvanje'!Q83*'Sreden kurs'!$D$21</f>
        <v>0</v>
      </c>
      <c r="R83" s="28">
        <f>'Cena na poramnuvanje'!R83*'Sreden kurs'!$D$21</f>
        <v>0</v>
      </c>
      <c r="S83" s="28">
        <f>'Cena na poramnuvanje'!S83*'Sreden kurs'!$D$21</f>
        <v>0</v>
      </c>
      <c r="T83" s="28">
        <f>'Cena na poramnuvanje'!T83*'Sreden kurs'!$D$21</f>
        <v>0</v>
      </c>
      <c r="U83" s="28">
        <f>'Cena na poramnuvanje'!U83*'Sreden kurs'!$D$21</f>
        <v>0</v>
      </c>
      <c r="V83" s="28">
        <f>'Cena na poramnuvanje'!V83*'Sreden kurs'!$D$21</f>
        <v>0</v>
      </c>
      <c r="W83" s="28">
        <f>'Cena na poramnuvanje'!W83*'Sreden kurs'!$D$21</f>
        <v>0</v>
      </c>
      <c r="X83" s="28">
        <f>'Cena na poramnuvanje'!X83*'Sreden kurs'!$D$21</f>
        <v>0</v>
      </c>
      <c r="Y83" s="28">
        <f>'Cena na poramnuvanje'!Y83*'Sreden kurs'!$D$21</f>
        <v>0</v>
      </c>
      <c r="Z83" s="28">
        <f>'Cena na poramnuvanje'!Z83*'Sreden kurs'!$D$21</f>
        <v>0</v>
      </c>
      <c r="AA83" s="29">
        <f>'Cena na poramnuvanje'!AA83*'Sreden kurs'!$D$21</f>
        <v>0</v>
      </c>
    </row>
    <row r="84" spans="2:27" ht="15.75" thickTop="1" x14ac:dyDescent="0.25">
      <c r="B84" s="61" t="str">
        <f>'Cena na poramnuvanje'!B84:B87</f>
        <v>21.01.2023</v>
      </c>
      <c r="C84" s="6" t="s">
        <v>26</v>
      </c>
      <c r="D84" s="26">
        <f>'Cena na poramnuvanje'!D84*'Sreden kurs'!$D$22</f>
        <v>9281.0780888826121</v>
      </c>
      <c r="E84" s="26">
        <f>'Cena na poramnuvanje'!E84*'Sreden kurs'!$D$22</f>
        <v>8083.2872248001859</v>
      </c>
      <c r="F84" s="26">
        <f>'Cena na poramnuvanje'!F84*'Sreden kurs'!$D$22</f>
        <v>7936.431935999999</v>
      </c>
      <c r="G84" s="26">
        <f>'Cena na poramnuvanje'!G84*'Sreden kurs'!$D$22</f>
        <v>0</v>
      </c>
      <c r="H84" s="26">
        <f>'Cena na poramnuvanje'!H84*'Sreden kurs'!$D$22</f>
        <v>0</v>
      </c>
      <c r="I84" s="26">
        <f>'Cena na poramnuvanje'!I84*'Sreden kurs'!$D$22</f>
        <v>0</v>
      </c>
      <c r="J84" s="26">
        <f>'Cena na poramnuvanje'!J84*'Sreden kurs'!$D$22</f>
        <v>0</v>
      </c>
      <c r="K84" s="26">
        <f>'Cena na poramnuvanje'!K84*'Sreden kurs'!$D$22</f>
        <v>0</v>
      </c>
      <c r="L84" s="26">
        <f>'Cena na poramnuvanje'!L84*'Sreden kurs'!$D$22</f>
        <v>11294.793817499998</v>
      </c>
      <c r="M84" s="26">
        <f>'Cena na poramnuvanje'!M84*'Sreden kurs'!$D$22</f>
        <v>14695.783937047618</v>
      </c>
      <c r="N84" s="26">
        <f>'Cena na poramnuvanje'!N84*'Sreden kurs'!$D$22</f>
        <v>13087.651339115266</v>
      </c>
      <c r="O84" s="26">
        <f>'Cena na poramnuvanje'!O84*'Sreden kurs'!$D$22</f>
        <v>11812.340968749999</v>
      </c>
      <c r="P84" s="26">
        <f>'Cena na poramnuvanje'!P84*'Sreden kurs'!$D$22</f>
        <v>11206.045287795761</v>
      </c>
      <c r="Q84" s="26">
        <f>'Cena na poramnuvanje'!Q84*'Sreden kurs'!$D$22</f>
        <v>10039.846491749999</v>
      </c>
      <c r="R84" s="26">
        <f>'Cena na poramnuvanje'!R84*'Sreden kurs'!$D$22</f>
        <v>10568.596645359374</v>
      </c>
      <c r="S84" s="26">
        <f>'Cena na poramnuvanje'!S84*'Sreden kurs'!$D$22</f>
        <v>11209.763721649464</v>
      </c>
      <c r="T84" s="26">
        <f>'Cena na poramnuvanje'!T84*'Sreden kurs'!$D$22</f>
        <v>12671.412686166668</v>
      </c>
      <c r="U84" s="26">
        <f>'Cena na poramnuvanje'!U84*'Sreden kurs'!$D$22</f>
        <v>14617.26964235744</v>
      </c>
      <c r="V84" s="26">
        <f>'Cena na poramnuvanje'!V84*'Sreden kurs'!$D$22</f>
        <v>14382.871701438731</v>
      </c>
      <c r="W84" s="26">
        <f>'Cena na poramnuvanje'!W84*'Sreden kurs'!$D$22</f>
        <v>11866.076727096153</v>
      </c>
      <c r="X84" s="26">
        <f>'Cena na poramnuvanje'!X84*'Sreden kurs'!$D$22</f>
        <v>11925.728557198816</v>
      </c>
      <c r="Y84" s="26">
        <f>'Cena na poramnuvanje'!Y84*'Sreden kurs'!$D$22</f>
        <v>11014.784868952715</v>
      </c>
      <c r="Z84" s="26">
        <f>'Cena na poramnuvanje'!Z84*'Sreden kurs'!$D$22</f>
        <v>0</v>
      </c>
      <c r="AA84" s="27">
        <f>'Cena na poramnuvanje'!AA84*'Sreden kurs'!$D$22</f>
        <v>8840.9523927967148</v>
      </c>
    </row>
    <row r="85" spans="2:27" x14ac:dyDescent="0.25">
      <c r="B85" s="62"/>
      <c r="C85" s="6" t="s">
        <v>27</v>
      </c>
      <c r="D85" s="26">
        <f>'Cena na poramnuvanje'!D85*'Sreden kurs'!$D$22</f>
        <v>0</v>
      </c>
      <c r="E85" s="26">
        <f>'Cena na poramnuvanje'!E85*'Sreden kurs'!$D$22</f>
        <v>0</v>
      </c>
      <c r="F85" s="26">
        <f>'Cena na poramnuvanje'!F85*'Sreden kurs'!$D$22</f>
        <v>0</v>
      </c>
      <c r="G85" s="26">
        <f>'Cena na poramnuvanje'!G85*'Sreden kurs'!$D$22</f>
        <v>0</v>
      </c>
      <c r="H85" s="26">
        <f>'Cena na poramnuvanje'!H85*'Sreden kurs'!$D$22</f>
        <v>0</v>
      </c>
      <c r="I85" s="26">
        <f>'Cena na poramnuvanje'!I85*'Sreden kurs'!$D$22</f>
        <v>0</v>
      </c>
      <c r="J85" s="26">
        <f>'Cena na poramnuvanje'!J85*'Sreden kurs'!$D$22</f>
        <v>0</v>
      </c>
      <c r="K85" s="26">
        <f>'Cena na poramnuvanje'!K85*'Sreden kurs'!$D$22</f>
        <v>0</v>
      </c>
      <c r="L85" s="26">
        <f>'Cena na poramnuvanje'!L85*'Sreden kurs'!$D$22</f>
        <v>0</v>
      </c>
      <c r="M85" s="26">
        <f>'Cena na poramnuvanje'!M85*'Sreden kurs'!$D$22</f>
        <v>0</v>
      </c>
      <c r="N85" s="26">
        <f>'Cena na poramnuvanje'!N85*'Sreden kurs'!$D$22</f>
        <v>0</v>
      </c>
      <c r="O85" s="26">
        <f>'Cena na poramnuvanje'!O85*'Sreden kurs'!$D$22</f>
        <v>0</v>
      </c>
      <c r="P85" s="26">
        <f>'Cena na poramnuvanje'!P85*'Sreden kurs'!$D$22</f>
        <v>0</v>
      </c>
      <c r="Q85" s="26">
        <f>'Cena na poramnuvanje'!Q85*'Sreden kurs'!$D$22</f>
        <v>0</v>
      </c>
      <c r="R85" s="26">
        <f>'Cena na poramnuvanje'!R85*'Sreden kurs'!$D$22</f>
        <v>0</v>
      </c>
      <c r="S85" s="26">
        <f>'Cena na poramnuvanje'!S85*'Sreden kurs'!$D$22</f>
        <v>0</v>
      </c>
      <c r="T85" s="26">
        <f>'Cena na poramnuvanje'!T85*'Sreden kurs'!$D$22</f>
        <v>0</v>
      </c>
      <c r="U85" s="26">
        <f>'Cena na poramnuvanje'!U85*'Sreden kurs'!$D$22</f>
        <v>0</v>
      </c>
      <c r="V85" s="26">
        <f>'Cena na poramnuvanje'!V85*'Sreden kurs'!$D$22</f>
        <v>0</v>
      </c>
      <c r="W85" s="26">
        <f>'Cena na poramnuvanje'!W85*'Sreden kurs'!$D$22</f>
        <v>0</v>
      </c>
      <c r="X85" s="26">
        <f>'Cena na poramnuvanje'!X85*'Sreden kurs'!$D$22</f>
        <v>0</v>
      </c>
      <c r="Y85" s="26">
        <f>'Cena na poramnuvanje'!Y85*'Sreden kurs'!$D$22</f>
        <v>0</v>
      </c>
      <c r="Z85" s="26">
        <f>'Cena na poramnuvanje'!Z85*'Sreden kurs'!$D$22</f>
        <v>3656.6567230000001</v>
      </c>
      <c r="AA85" s="27">
        <f>'Cena na poramnuvanje'!AA85*'Sreden kurs'!$D$22</f>
        <v>0</v>
      </c>
    </row>
    <row r="86" spans="2:27" x14ac:dyDescent="0.25">
      <c r="B86" s="62"/>
      <c r="C86" s="6" t="s">
        <v>28</v>
      </c>
      <c r="D86" s="26">
        <f>'Cena na poramnuvanje'!D86*'Sreden kurs'!$D$22</f>
        <v>0</v>
      </c>
      <c r="E86" s="26">
        <f>'Cena na poramnuvanje'!E86*'Sreden kurs'!$D$22</f>
        <v>0</v>
      </c>
      <c r="F86" s="26">
        <f>'Cena na poramnuvanje'!F86*'Sreden kurs'!$D$22</f>
        <v>0</v>
      </c>
      <c r="G86" s="26">
        <f>'Cena na poramnuvanje'!G86*'Sreden kurs'!$D$22</f>
        <v>2898.4264019999996</v>
      </c>
      <c r="H86" s="26">
        <f>'Cena na poramnuvanje'!H86*'Sreden kurs'!$D$22</f>
        <v>2849.6874309999998</v>
      </c>
      <c r="I86" s="26">
        <f>'Cena na poramnuvanje'!I86*'Sreden kurs'!$D$22</f>
        <v>3019.9653549999998</v>
      </c>
      <c r="J86" s="26">
        <f>'Cena na poramnuvanje'!J86*'Sreden kurs'!$D$22</f>
        <v>2939.1450359999999</v>
      </c>
      <c r="K86" s="26">
        <f>'Cena na poramnuvanje'!K86*'Sreden kurs'!$D$22</f>
        <v>3543.1381069999998</v>
      </c>
      <c r="L86" s="26">
        <f>'Cena na poramnuvanje'!L86*'Sreden kurs'!$D$22</f>
        <v>0</v>
      </c>
      <c r="M86" s="26">
        <f>'Cena na poramnuvanje'!M86*'Sreden kurs'!$D$22</f>
        <v>0</v>
      </c>
      <c r="N86" s="26">
        <f>'Cena na poramnuvanje'!N86*'Sreden kurs'!$D$22</f>
        <v>0</v>
      </c>
      <c r="O86" s="26">
        <f>'Cena na poramnuvanje'!O86*'Sreden kurs'!$D$22</f>
        <v>0</v>
      </c>
      <c r="P86" s="26">
        <f>'Cena na poramnuvanje'!P86*'Sreden kurs'!$D$22</f>
        <v>0</v>
      </c>
      <c r="Q86" s="26">
        <f>'Cena na poramnuvanje'!Q86*'Sreden kurs'!$D$22</f>
        <v>0</v>
      </c>
      <c r="R86" s="26">
        <f>'Cena na poramnuvanje'!R86*'Sreden kurs'!$D$22</f>
        <v>0</v>
      </c>
      <c r="S86" s="26">
        <f>'Cena na poramnuvanje'!S86*'Sreden kurs'!$D$22</f>
        <v>0</v>
      </c>
      <c r="T86" s="26">
        <f>'Cena na poramnuvanje'!T86*'Sreden kurs'!$D$22</f>
        <v>0</v>
      </c>
      <c r="U86" s="26">
        <f>'Cena na poramnuvanje'!U86*'Sreden kurs'!$D$22</f>
        <v>0</v>
      </c>
      <c r="V86" s="26">
        <f>'Cena na poramnuvanje'!V86*'Sreden kurs'!$D$22</f>
        <v>0</v>
      </c>
      <c r="W86" s="26">
        <f>'Cena na poramnuvanje'!W86*'Sreden kurs'!$D$22</f>
        <v>0</v>
      </c>
      <c r="X86" s="26">
        <f>'Cena na poramnuvanje'!X86*'Sreden kurs'!$D$22</f>
        <v>0</v>
      </c>
      <c r="Y86" s="26">
        <f>'Cena na poramnuvanje'!Y86*'Sreden kurs'!$D$22</f>
        <v>0</v>
      </c>
      <c r="Z86" s="26">
        <f>'Cena na poramnuvanje'!Z86*'Sreden kurs'!$D$22</f>
        <v>0</v>
      </c>
      <c r="AA86" s="27">
        <f>'Cena na poramnuvanje'!AA86*'Sreden kurs'!$D$22</f>
        <v>0</v>
      </c>
    </row>
    <row r="87" spans="2:27" ht="15.75" thickBot="1" x14ac:dyDescent="0.3">
      <c r="B87" s="63"/>
      <c r="C87" s="9" t="s">
        <v>29</v>
      </c>
      <c r="D87" s="28">
        <f>'Cena na poramnuvanje'!D87*'Sreden kurs'!$D$22</f>
        <v>0</v>
      </c>
      <c r="E87" s="28">
        <f>'Cena na poramnuvanje'!E87*'Sreden kurs'!$D$22</f>
        <v>0</v>
      </c>
      <c r="F87" s="28">
        <f>'Cena na poramnuvanje'!F87*'Sreden kurs'!$D$22</f>
        <v>0</v>
      </c>
      <c r="G87" s="28">
        <f>'Cena na poramnuvanje'!G87*'Sreden kurs'!$D$22</f>
        <v>8694.662257</v>
      </c>
      <c r="H87" s="28">
        <f>'Cena na poramnuvanje'!H87*'Sreden kurs'!$D$22</f>
        <v>8548.4453439999997</v>
      </c>
      <c r="I87" s="28">
        <f>'Cena na poramnuvanje'!I87*'Sreden kurs'!$D$22</f>
        <v>9059.2791159999997</v>
      </c>
      <c r="J87" s="28">
        <f>'Cena na poramnuvanje'!J87*'Sreden kurs'!$D$22</f>
        <v>8816.8181589999986</v>
      </c>
      <c r="K87" s="28">
        <f>'Cena na poramnuvanje'!K87*'Sreden kurs'!$D$22</f>
        <v>10629.414320999998</v>
      </c>
      <c r="L87" s="28">
        <f>'Cena na poramnuvanje'!L87*'Sreden kurs'!$D$22</f>
        <v>0</v>
      </c>
      <c r="M87" s="28">
        <f>'Cena na poramnuvanje'!M87*'Sreden kurs'!$D$22</f>
        <v>0</v>
      </c>
      <c r="N87" s="28">
        <f>'Cena na poramnuvanje'!N87*'Sreden kurs'!$D$22</f>
        <v>0</v>
      </c>
      <c r="O87" s="28">
        <f>'Cena na poramnuvanje'!O87*'Sreden kurs'!$D$22</f>
        <v>0</v>
      </c>
      <c r="P87" s="28">
        <f>'Cena na poramnuvanje'!P87*'Sreden kurs'!$D$22</f>
        <v>0</v>
      </c>
      <c r="Q87" s="28">
        <f>'Cena na poramnuvanje'!Q87*'Sreden kurs'!$D$22</f>
        <v>0</v>
      </c>
      <c r="R87" s="28">
        <f>'Cena na poramnuvanje'!R87*'Sreden kurs'!$D$22</f>
        <v>0</v>
      </c>
      <c r="S87" s="28">
        <f>'Cena na poramnuvanje'!S87*'Sreden kurs'!$D$22</f>
        <v>0</v>
      </c>
      <c r="T87" s="28">
        <f>'Cena na poramnuvanje'!T87*'Sreden kurs'!$D$22</f>
        <v>0</v>
      </c>
      <c r="U87" s="28">
        <f>'Cena na poramnuvanje'!U87*'Sreden kurs'!$D$22</f>
        <v>0</v>
      </c>
      <c r="V87" s="28">
        <f>'Cena na poramnuvanje'!V87*'Sreden kurs'!$D$22</f>
        <v>0</v>
      </c>
      <c r="W87" s="28">
        <f>'Cena na poramnuvanje'!W87*'Sreden kurs'!$D$22</f>
        <v>0</v>
      </c>
      <c r="X87" s="28">
        <f>'Cena na poramnuvanje'!X87*'Sreden kurs'!$D$22</f>
        <v>0</v>
      </c>
      <c r="Y87" s="28">
        <f>'Cena na poramnuvanje'!Y87*'Sreden kurs'!$D$22</f>
        <v>0</v>
      </c>
      <c r="Z87" s="28">
        <f>'Cena na poramnuvanje'!Z87*'Sreden kurs'!$D$22</f>
        <v>0</v>
      </c>
      <c r="AA87" s="29">
        <f>'Cena na poramnuvanje'!AA87*'Sreden kurs'!$D$22</f>
        <v>0</v>
      </c>
    </row>
    <row r="88" spans="2:27" ht="15.75" thickTop="1" x14ac:dyDescent="0.25">
      <c r="B88" s="61" t="str">
        <f>'Cena na poramnuvanje'!B88:B91</f>
        <v>22.01.2023</v>
      </c>
      <c r="C88" s="6" t="s">
        <v>26</v>
      </c>
      <c r="D88" s="26">
        <f>'Cena na poramnuvanje'!D88*'Sreden kurs'!$D$23</f>
        <v>8532.3286456646729</v>
      </c>
      <c r="E88" s="26">
        <f>'Cena na poramnuvanje'!E88*'Sreden kurs'!$D$23</f>
        <v>8561.2862486101712</v>
      </c>
      <c r="F88" s="26">
        <f>'Cena na poramnuvanje'!F88*'Sreden kurs'!$D$23</f>
        <v>8248.6081299999987</v>
      </c>
      <c r="G88" s="26">
        <f>'Cena na poramnuvanje'!G88*'Sreden kurs'!$D$23</f>
        <v>0</v>
      </c>
      <c r="H88" s="26">
        <f>'Cena na poramnuvanje'!H88*'Sreden kurs'!$D$23</f>
        <v>0</v>
      </c>
      <c r="I88" s="26">
        <f>'Cena na poramnuvanje'!I88*'Sreden kurs'!$D$23</f>
        <v>0</v>
      </c>
      <c r="J88" s="26">
        <f>'Cena na poramnuvanje'!J88*'Sreden kurs'!$D$23</f>
        <v>0</v>
      </c>
      <c r="K88" s="26">
        <f>'Cena na poramnuvanje'!K88*'Sreden kurs'!$D$23</f>
        <v>0</v>
      </c>
      <c r="L88" s="26">
        <f>'Cena na poramnuvanje'!L88*'Sreden kurs'!$D$23</f>
        <v>0</v>
      </c>
      <c r="M88" s="26">
        <f>'Cena na poramnuvanje'!M88*'Sreden kurs'!$D$23</f>
        <v>12193.380035999999</v>
      </c>
      <c r="N88" s="26">
        <f>'Cena na poramnuvanje'!N88*'Sreden kurs'!$D$23</f>
        <v>12460.961231902082</v>
      </c>
      <c r="O88" s="26">
        <f>'Cena na poramnuvanje'!O88*'Sreden kurs'!$D$23</f>
        <v>12027.562730711299</v>
      </c>
      <c r="P88" s="26">
        <f>'Cena na poramnuvanje'!P88*'Sreden kurs'!$D$23</f>
        <v>12239.882566874998</v>
      </c>
      <c r="Q88" s="26">
        <f>'Cena na poramnuvanje'!Q88*'Sreden kurs'!$D$23</f>
        <v>12502.471485</v>
      </c>
      <c r="R88" s="26">
        <f>'Cena na poramnuvanje'!R88*'Sreden kurs'!$D$23</f>
        <v>12175.459014320166</v>
      </c>
      <c r="S88" s="26">
        <f>'Cena na poramnuvanje'!S88*'Sreden kurs'!$D$23</f>
        <v>13268.333220055267</v>
      </c>
      <c r="T88" s="26">
        <f>'Cena na poramnuvanje'!T88*'Sreden kurs'!$D$23</f>
        <v>14151.306399623514</v>
      </c>
      <c r="U88" s="26">
        <f>'Cena na poramnuvanje'!U88*'Sreden kurs'!$D$23</f>
        <v>16119.477385329616</v>
      </c>
      <c r="V88" s="26">
        <f>'Cena na poramnuvanje'!V88*'Sreden kurs'!$D$23</f>
        <v>15928.298996780492</v>
      </c>
      <c r="W88" s="26">
        <f>'Cena na poramnuvanje'!W88*'Sreden kurs'!$D$23</f>
        <v>15951.743058780487</v>
      </c>
      <c r="X88" s="26">
        <f>'Cena na poramnuvanje'!X88*'Sreden kurs'!$D$23</f>
        <v>15490.248464516806</v>
      </c>
      <c r="Y88" s="26">
        <f>'Cena na poramnuvanje'!Y88*'Sreden kurs'!$D$23</f>
        <v>12827.201151375597</v>
      </c>
      <c r="Z88" s="26">
        <f>'Cena na poramnuvanje'!Z88*'Sreden kurs'!$D$23</f>
        <v>12184.33787721875</v>
      </c>
      <c r="AA88" s="27">
        <f>'Cena na poramnuvanje'!AA88*'Sreden kurs'!$D$23</f>
        <v>11267.956535999998</v>
      </c>
    </row>
    <row r="89" spans="2:27" x14ac:dyDescent="0.25">
      <c r="B89" s="62"/>
      <c r="C89" s="6" t="s">
        <v>27</v>
      </c>
      <c r="D89" s="26">
        <f>'Cena na poramnuvanje'!D89*'Sreden kurs'!$D$23</f>
        <v>0</v>
      </c>
      <c r="E89" s="26">
        <f>'Cena na poramnuvanje'!E89*'Sreden kurs'!$D$23</f>
        <v>0</v>
      </c>
      <c r="F89" s="26">
        <f>'Cena na poramnuvanje'!F89*'Sreden kurs'!$D$23</f>
        <v>0</v>
      </c>
      <c r="G89" s="26">
        <f>'Cena na poramnuvanje'!G89*'Sreden kurs'!$D$23</f>
        <v>0</v>
      </c>
      <c r="H89" s="26">
        <f>'Cena na poramnuvanje'!H89*'Sreden kurs'!$D$23</f>
        <v>0</v>
      </c>
      <c r="I89" s="26">
        <f>'Cena na poramnuvanje'!I89*'Sreden kurs'!$D$23</f>
        <v>0</v>
      </c>
      <c r="J89" s="26">
        <f>'Cena na poramnuvanje'!J89*'Sreden kurs'!$D$23</f>
        <v>0</v>
      </c>
      <c r="K89" s="26">
        <f>'Cena na poramnuvanje'!K89*'Sreden kurs'!$D$23</f>
        <v>0</v>
      </c>
      <c r="L89" s="26">
        <f>'Cena na poramnuvanje'!L89*'Sreden kurs'!$D$23</f>
        <v>3643.0838449999992</v>
      </c>
      <c r="M89" s="26">
        <f>'Cena na poramnuvanje'!M89*'Sreden kurs'!$D$23</f>
        <v>0</v>
      </c>
      <c r="N89" s="26">
        <f>'Cena na poramnuvanje'!N89*'Sreden kurs'!$D$23</f>
        <v>0</v>
      </c>
      <c r="O89" s="26">
        <f>'Cena na poramnuvanje'!O89*'Sreden kurs'!$D$23</f>
        <v>0</v>
      </c>
      <c r="P89" s="26">
        <f>'Cena na poramnuvanje'!P89*'Sreden kurs'!$D$23</f>
        <v>0</v>
      </c>
      <c r="Q89" s="26">
        <f>'Cena na poramnuvanje'!Q89*'Sreden kurs'!$D$23</f>
        <v>0</v>
      </c>
      <c r="R89" s="26">
        <f>'Cena na poramnuvanje'!R89*'Sreden kurs'!$D$23</f>
        <v>0</v>
      </c>
      <c r="S89" s="26">
        <f>'Cena na poramnuvanje'!S89*'Sreden kurs'!$D$23</f>
        <v>0</v>
      </c>
      <c r="T89" s="26">
        <f>'Cena na poramnuvanje'!T89*'Sreden kurs'!$D$23</f>
        <v>0</v>
      </c>
      <c r="U89" s="26">
        <f>'Cena na poramnuvanje'!U89*'Sreden kurs'!$D$23</f>
        <v>0</v>
      </c>
      <c r="V89" s="26">
        <f>'Cena na poramnuvanje'!V89*'Sreden kurs'!$D$23</f>
        <v>0</v>
      </c>
      <c r="W89" s="26">
        <f>'Cena na poramnuvanje'!W89*'Sreden kurs'!$D$23</f>
        <v>0</v>
      </c>
      <c r="X89" s="26">
        <f>'Cena na poramnuvanje'!X89*'Sreden kurs'!$D$23</f>
        <v>0</v>
      </c>
      <c r="Y89" s="26">
        <f>'Cena na poramnuvanje'!Y89*'Sreden kurs'!$D$23</f>
        <v>0</v>
      </c>
      <c r="Z89" s="26">
        <f>'Cena na poramnuvanje'!Z89*'Sreden kurs'!$D$23</f>
        <v>0</v>
      </c>
      <c r="AA89" s="27">
        <f>'Cena na poramnuvanje'!AA89*'Sreden kurs'!$D$23</f>
        <v>0</v>
      </c>
    </row>
    <row r="90" spans="2:27" x14ac:dyDescent="0.25">
      <c r="B90" s="62"/>
      <c r="C90" s="6" t="s">
        <v>28</v>
      </c>
      <c r="D90" s="26">
        <f>'Cena na poramnuvanje'!D90*'Sreden kurs'!$D$23</f>
        <v>0</v>
      </c>
      <c r="E90" s="26">
        <f>'Cena na poramnuvanje'!E90*'Sreden kurs'!$D$23</f>
        <v>0</v>
      </c>
      <c r="F90" s="26">
        <f>'Cena na poramnuvanje'!F90*'Sreden kurs'!$D$23</f>
        <v>0</v>
      </c>
      <c r="G90" s="26">
        <f>'Cena na poramnuvanje'!G90*'Sreden kurs'!$D$23</f>
        <v>3018.1145080000001</v>
      </c>
      <c r="H90" s="26">
        <f>'Cena na poramnuvanje'!H90*'Sreden kurs'!$D$23</f>
        <v>2954.568761</v>
      </c>
      <c r="I90" s="26">
        <f>'Cena na poramnuvanje'!I90*'Sreden kurs'!$D$23</f>
        <v>3307.463589</v>
      </c>
      <c r="J90" s="26">
        <f>'Cena na poramnuvanje'!J90*'Sreden kurs'!$D$23</f>
        <v>3039.0907739999998</v>
      </c>
      <c r="K90" s="26">
        <f>'Cena na poramnuvanje'!K90*'Sreden kurs'!$D$23</f>
        <v>3158.1619309999996</v>
      </c>
      <c r="L90" s="26">
        <f>'Cena na poramnuvanje'!L90*'Sreden kurs'!$D$23</f>
        <v>0</v>
      </c>
      <c r="M90" s="26">
        <f>'Cena na poramnuvanje'!M90*'Sreden kurs'!$D$23</f>
        <v>0</v>
      </c>
      <c r="N90" s="26">
        <f>'Cena na poramnuvanje'!N90*'Sreden kurs'!$D$23</f>
        <v>0</v>
      </c>
      <c r="O90" s="26">
        <f>'Cena na poramnuvanje'!O90*'Sreden kurs'!$D$23</f>
        <v>0</v>
      </c>
      <c r="P90" s="26">
        <f>'Cena na poramnuvanje'!P90*'Sreden kurs'!$D$23</f>
        <v>0</v>
      </c>
      <c r="Q90" s="26">
        <f>'Cena na poramnuvanje'!Q90*'Sreden kurs'!$D$23</f>
        <v>0</v>
      </c>
      <c r="R90" s="26">
        <f>'Cena na poramnuvanje'!R90*'Sreden kurs'!$D$23</f>
        <v>0</v>
      </c>
      <c r="S90" s="26">
        <f>'Cena na poramnuvanje'!S90*'Sreden kurs'!$D$23</f>
        <v>0</v>
      </c>
      <c r="T90" s="26">
        <f>'Cena na poramnuvanje'!T90*'Sreden kurs'!$D$23</f>
        <v>0</v>
      </c>
      <c r="U90" s="26">
        <f>'Cena na poramnuvanje'!U90*'Sreden kurs'!$D$23</f>
        <v>0</v>
      </c>
      <c r="V90" s="26">
        <f>'Cena na poramnuvanje'!V90*'Sreden kurs'!$D$23</f>
        <v>0</v>
      </c>
      <c r="W90" s="26">
        <f>'Cena na poramnuvanje'!W90*'Sreden kurs'!$D$23</f>
        <v>0</v>
      </c>
      <c r="X90" s="26">
        <f>'Cena na poramnuvanje'!X90*'Sreden kurs'!$D$23</f>
        <v>0</v>
      </c>
      <c r="Y90" s="26">
        <f>'Cena na poramnuvanje'!Y90*'Sreden kurs'!$D$23</f>
        <v>0</v>
      </c>
      <c r="Z90" s="26">
        <f>'Cena na poramnuvanje'!Z90*'Sreden kurs'!$D$23</f>
        <v>0</v>
      </c>
      <c r="AA90" s="27">
        <f>'Cena na poramnuvanje'!AA90*'Sreden kurs'!$D$23</f>
        <v>0</v>
      </c>
    </row>
    <row r="91" spans="2:27" ht="15.75" thickBot="1" x14ac:dyDescent="0.3">
      <c r="B91" s="63"/>
      <c r="C91" s="9" t="s">
        <v>29</v>
      </c>
      <c r="D91" s="28">
        <f>'Cena na poramnuvanje'!D91*'Sreden kurs'!$D$23</f>
        <v>0</v>
      </c>
      <c r="E91" s="28">
        <f>'Cena na poramnuvanje'!E91*'Sreden kurs'!$D$23</f>
        <v>0</v>
      </c>
      <c r="F91" s="28">
        <f>'Cena na poramnuvanje'!F91*'Sreden kurs'!$D$23</f>
        <v>0</v>
      </c>
      <c r="G91" s="28">
        <f>'Cena na poramnuvanje'!G91*'Sreden kurs'!$D$23</f>
        <v>9053.7265749999988</v>
      </c>
      <c r="H91" s="28">
        <f>'Cena na poramnuvanje'!H91*'Sreden kurs'!$D$23</f>
        <v>8863.7062829999995</v>
      </c>
      <c r="I91" s="28">
        <f>'Cena na poramnuvanje'!I91*'Sreden kurs'!$D$23</f>
        <v>9921.7738179999997</v>
      </c>
      <c r="J91" s="28">
        <f>'Cena na poramnuvanje'!J91*'Sreden kurs'!$D$23</f>
        <v>9117.2723219999989</v>
      </c>
      <c r="K91" s="28">
        <f>'Cena na poramnuvanje'!K91*'Sreden kurs'!$D$23</f>
        <v>9473.8688440000005</v>
      </c>
      <c r="L91" s="28">
        <f>'Cena na poramnuvanje'!L91*'Sreden kurs'!$D$23</f>
        <v>0</v>
      </c>
      <c r="M91" s="28">
        <f>'Cena na poramnuvanje'!M91*'Sreden kurs'!$D$23</f>
        <v>0</v>
      </c>
      <c r="N91" s="28">
        <f>'Cena na poramnuvanje'!N91*'Sreden kurs'!$D$23</f>
        <v>0</v>
      </c>
      <c r="O91" s="28">
        <f>'Cena na poramnuvanje'!O91*'Sreden kurs'!$D$23</f>
        <v>0</v>
      </c>
      <c r="P91" s="28">
        <f>'Cena na poramnuvanje'!P91*'Sreden kurs'!$D$23</f>
        <v>0</v>
      </c>
      <c r="Q91" s="28">
        <f>'Cena na poramnuvanje'!Q91*'Sreden kurs'!$D$23</f>
        <v>0</v>
      </c>
      <c r="R91" s="28">
        <f>'Cena na poramnuvanje'!R91*'Sreden kurs'!$D$23</f>
        <v>0</v>
      </c>
      <c r="S91" s="28">
        <f>'Cena na poramnuvanje'!S91*'Sreden kurs'!$D$23</f>
        <v>0</v>
      </c>
      <c r="T91" s="28">
        <f>'Cena na poramnuvanje'!T91*'Sreden kurs'!$D$23</f>
        <v>0</v>
      </c>
      <c r="U91" s="28">
        <f>'Cena na poramnuvanje'!U91*'Sreden kurs'!$D$23</f>
        <v>0</v>
      </c>
      <c r="V91" s="28">
        <f>'Cena na poramnuvanje'!V91*'Sreden kurs'!$D$23</f>
        <v>0</v>
      </c>
      <c r="W91" s="28">
        <f>'Cena na poramnuvanje'!W91*'Sreden kurs'!$D$23</f>
        <v>0</v>
      </c>
      <c r="X91" s="28">
        <f>'Cena na poramnuvanje'!X91*'Sreden kurs'!$D$23</f>
        <v>0</v>
      </c>
      <c r="Y91" s="28">
        <f>'Cena na poramnuvanje'!Y91*'Sreden kurs'!$D$23</f>
        <v>0</v>
      </c>
      <c r="Z91" s="28">
        <f>'Cena na poramnuvanje'!Z91*'Sreden kurs'!$D$23</f>
        <v>0</v>
      </c>
      <c r="AA91" s="29">
        <f>'Cena na poramnuvanje'!AA91*'Sreden kurs'!$D$23</f>
        <v>0</v>
      </c>
    </row>
    <row r="92" spans="2:27" ht="15.75" thickTop="1" x14ac:dyDescent="0.25">
      <c r="B92" s="61" t="str">
        <f>'Cena na poramnuvanje'!B92:B95</f>
        <v>23.01.2023</v>
      </c>
      <c r="C92" s="6" t="s">
        <v>26</v>
      </c>
      <c r="D92" s="26">
        <f>'Cena na poramnuvanje'!D92*'Sreden kurs'!$D$24</f>
        <v>0</v>
      </c>
      <c r="E92" s="26">
        <f>'Cena na poramnuvanje'!E92*'Sreden kurs'!$D$24</f>
        <v>0</v>
      </c>
      <c r="F92" s="26">
        <f>'Cena na poramnuvanje'!F92*'Sreden kurs'!$D$24</f>
        <v>0</v>
      </c>
      <c r="G92" s="26">
        <f>'Cena na poramnuvanje'!G92*'Sreden kurs'!$D$24</f>
        <v>0</v>
      </c>
      <c r="H92" s="26">
        <f>'Cena na poramnuvanje'!H92*'Sreden kurs'!$D$24</f>
        <v>0</v>
      </c>
      <c r="I92" s="26">
        <f>'Cena na poramnuvanje'!I92*'Sreden kurs'!$D$24</f>
        <v>0</v>
      </c>
      <c r="J92" s="26">
        <f>'Cena na poramnuvanje'!J92*'Sreden kurs'!$D$24</f>
        <v>17673.121053999999</v>
      </c>
      <c r="K92" s="26">
        <f>'Cena na poramnuvanje'!K92*'Sreden kurs'!$D$24</f>
        <v>0</v>
      </c>
      <c r="L92" s="26">
        <f>'Cena na poramnuvanje'!L92*'Sreden kurs'!$D$24</f>
        <v>23916.027984999997</v>
      </c>
      <c r="M92" s="26">
        <f>'Cena na poramnuvanje'!M92*'Sreden kurs'!$D$24</f>
        <v>25228.278507999999</v>
      </c>
      <c r="N92" s="26">
        <f>'Cena na poramnuvanje'!N92*'Sreden kurs'!$D$24</f>
        <v>23446.529795999999</v>
      </c>
      <c r="O92" s="26">
        <f>'Cena na poramnuvanje'!O92*'Sreden kurs'!$D$24</f>
        <v>21530.903150999999</v>
      </c>
      <c r="P92" s="26">
        <f>'Cena na poramnuvanje'!P92*'Sreden kurs'!$D$24</f>
        <v>19701.475247421979</v>
      </c>
      <c r="Q92" s="26">
        <f>'Cena na poramnuvanje'!Q92*'Sreden kurs'!$D$24</f>
        <v>0</v>
      </c>
      <c r="R92" s="26">
        <f>'Cena na poramnuvanje'!R92*'Sreden kurs'!$D$24</f>
        <v>0</v>
      </c>
      <c r="S92" s="26">
        <f>'Cena na poramnuvanje'!S92*'Sreden kurs'!$D$24</f>
        <v>0</v>
      </c>
      <c r="T92" s="26">
        <f>'Cena na poramnuvanje'!T92*'Sreden kurs'!$D$24</f>
        <v>0</v>
      </c>
      <c r="U92" s="26">
        <f>'Cena na poramnuvanje'!U92*'Sreden kurs'!$D$24</f>
        <v>0</v>
      </c>
      <c r="V92" s="26">
        <f>'Cena na poramnuvanje'!V92*'Sreden kurs'!$D$24</f>
        <v>0</v>
      </c>
      <c r="W92" s="26">
        <f>'Cena na poramnuvanje'!W92*'Sreden kurs'!$D$24</f>
        <v>20654.835571</v>
      </c>
      <c r="X92" s="26">
        <f>'Cena na poramnuvanje'!X92*'Sreden kurs'!$D$24</f>
        <v>0</v>
      </c>
      <c r="Y92" s="26">
        <f>'Cena na poramnuvanje'!Y92*'Sreden kurs'!$D$24</f>
        <v>0</v>
      </c>
      <c r="Z92" s="26">
        <f>'Cena na poramnuvanje'!Z92*'Sreden kurs'!$D$24</f>
        <v>16131.982452</v>
      </c>
      <c r="AA92" s="27">
        <f>'Cena na poramnuvanje'!AA92*'Sreden kurs'!$D$24</f>
        <v>15867.311330999999</v>
      </c>
    </row>
    <row r="93" spans="2:27" x14ac:dyDescent="0.25">
      <c r="B93" s="62"/>
      <c r="C93" s="6" t="s">
        <v>27</v>
      </c>
      <c r="D93" s="26">
        <f>'Cena na poramnuvanje'!D93*'Sreden kurs'!$D$24</f>
        <v>3340.6659038485127</v>
      </c>
      <c r="E93" s="26">
        <f>'Cena na poramnuvanje'!E93*'Sreden kurs'!$D$24</f>
        <v>4682.0259609999994</v>
      </c>
      <c r="F93" s="26">
        <f>'Cena na poramnuvanje'!F93*'Sreden kurs'!$D$24</f>
        <v>0</v>
      </c>
      <c r="G93" s="26">
        <f>'Cena na poramnuvanje'!G93*'Sreden kurs'!$D$24</f>
        <v>0</v>
      </c>
      <c r="H93" s="26">
        <f>'Cena na poramnuvanje'!H93*'Sreden kurs'!$D$24</f>
        <v>0</v>
      </c>
      <c r="I93" s="26">
        <f>'Cena na poramnuvanje'!I93*'Sreden kurs'!$D$24</f>
        <v>0</v>
      </c>
      <c r="J93" s="26">
        <f>'Cena na poramnuvanje'!J93*'Sreden kurs'!$D$24</f>
        <v>0</v>
      </c>
      <c r="K93" s="26">
        <f>'Cena na poramnuvanje'!K93*'Sreden kurs'!$D$24</f>
        <v>6989.4152209999993</v>
      </c>
      <c r="L93" s="26">
        <f>'Cena na poramnuvanje'!L93*'Sreden kurs'!$D$24</f>
        <v>0</v>
      </c>
      <c r="M93" s="26">
        <f>'Cena na poramnuvanje'!M93*'Sreden kurs'!$D$24</f>
        <v>0</v>
      </c>
      <c r="N93" s="26">
        <f>'Cena na poramnuvanje'!N93*'Sreden kurs'!$D$24</f>
        <v>0</v>
      </c>
      <c r="O93" s="26">
        <f>'Cena na poramnuvanje'!O93*'Sreden kurs'!$D$24</f>
        <v>0</v>
      </c>
      <c r="P93" s="26">
        <f>'Cena na poramnuvanje'!P93*'Sreden kurs'!$D$24</f>
        <v>0</v>
      </c>
      <c r="Q93" s="26">
        <f>'Cena na poramnuvanje'!Q93*'Sreden kurs'!$D$24</f>
        <v>6822.8389909999996</v>
      </c>
      <c r="R93" s="26">
        <f>'Cena na poramnuvanje'!R93*'Sreden kurs'!$D$24</f>
        <v>6830.8593279999996</v>
      </c>
      <c r="S93" s="26">
        <f>'Cena na poramnuvanje'!S93*'Sreden kurs'!$D$24</f>
        <v>4833.6800562803301</v>
      </c>
      <c r="T93" s="26">
        <f>'Cena na poramnuvanje'!T93*'Sreden kurs'!$D$24</f>
        <v>4165.6396479999994</v>
      </c>
      <c r="U93" s="26">
        <f>'Cena na poramnuvanje'!U93*'Sreden kurs'!$D$24</f>
        <v>7677.930304999999</v>
      </c>
      <c r="V93" s="26">
        <f>'Cena na poramnuvanje'!V93*'Sreden kurs'!$D$24</f>
        <v>7652.6353959999997</v>
      </c>
      <c r="W93" s="26">
        <f>'Cena na poramnuvanje'!W93*'Sreden kurs'!$D$24</f>
        <v>0</v>
      </c>
      <c r="X93" s="26">
        <f>'Cena na poramnuvanje'!X93*'Sreden kurs'!$D$24</f>
        <v>6286.7103100000004</v>
      </c>
      <c r="Y93" s="26">
        <f>'Cena na poramnuvanje'!Y93*'Sreden kurs'!$D$24</f>
        <v>5732.0731590000005</v>
      </c>
      <c r="Z93" s="26">
        <f>'Cena na poramnuvanje'!Z93*'Sreden kurs'!$D$24</f>
        <v>0</v>
      </c>
      <c r="AA93" s="27">
        <f>'Cena na poramnuvanje'!AA93*'Sreden kurs'!$D$24</f>
        <v>0</v>
      </c>
    </row>
    <row r="94" spans="2:27" x14ac:dyDescent="0.25">
      <c r="B94" s="62"/>
      <c r="C94" s="6" t="s">
        <v>28</v>
      </c>
      <c r="D94" s="26">
        <f>'Cena na poramnuvanje'!D94*'Sreden kurs'!$D$24</f>
        <v>0</v>
      </c>
      <c r="E94" s="26">
        <f>'Cena na poramnuvanje'!E94*'Sreden kurs'!$D$24</f>
        <v>0</v>
      </c>
      <c r="F94" s="26">
        <f>'Cena na poramnuvanje'!F94*'Sreden kurs'!$D$24</f>
        <v>4868.3445589999992</v>
      </c>
      <c r="G94" s="26">
        <f>'Cena na poramnuvanje'!G94*'Sreden kurs'!$D$24</f>
        <v>4788.7581380000001</v>
      </c>
      <c r="H94" s="26">
        <f>'Cena na poramnuvanje'!H94*'Sreden kurs'!$D$24</f>
        <v>4822.6903329999996</v>
      </c>
      <c r="I94" s="26">
        <f>'Cena na poramnuvanje'!I94*'Sreden kurs'!$D$24</f>
        <v>4815.903894</v>
      </c>
      <c r="J94" s="26">
        <f>'Cena na poramnuvanje'!J94*'Sreden kurs'!$D$24</f>
        <v>0</v>
      </c>
      <c r="K94" s="26">
        <f>'Cena na poramnuvanje'!K94*'Sreden kurs'!$D$24</f>
        <v>0</v>
      </c>
      <c r="L94" s="26">
        <f>'Cena na poramnuvanje'!L94*'Sreden kurs'!$D$24</f>
        <v>0</v>
      </c>
      <c r="M94" s="26">
        <f>'Cena na poramnuvanje'!M94*'Sreden kurs'!$D$24</f>
        <v>0</v>
      </c>
      <c r="N94" s="26">
        <f>'Cena na poramnuvanje'!N94*'Sreden kurs'!$D$24</f>
        <v>0</v>
      </c>
      <c r="O94" s="26">
        <f>'Cena na poramnuvanje'!O94*'Sreden kurs'!$D$24</f>
        <v>0</v>
      </c>
      <c r="P94" s="26">
        <f>'Cena na poramnuvanje'!P94*'Sreden kurs'!$D$24</f>
        <v>0</v>
      </c>
      <c r="Q94" s="26">
        <f>'Cena na poramnuvanje'!Q94*'Sreden kurs'!$D$24</f>
        <v>0</v>
      </c>
      <c r="R94" s="26">
        <f>'Cena na poramnuvanje'!R94*'Sreden kurs'!$D$24</f>
        <v>0</v>
      </c>
      <c r="S94" s="26">
        <f>'Cena na poramnuvanje'!S94*'Sreden kurs'!$D$24</f>
        <v>0</v>
      </c>
      <c r="T94" s="26">
        <f>'Cena na poramnuvanje'!T94*'Sreden kurs'!$D$24</f>
        <v>0</v>
      </c>
      <c r="U94" s="26">
        <f>'Cena na poramnuvanje'!U94*'Sreden kurs'!$D$24</f>
        <v>0</v>
      </c>
      <c r="V94" s="26">
        <f>'Cena na poramnuvanje'!V94*'Sreden kurs'!$D$24</f>
        <v>0</v>
      </c>
      <c r="W94" s="26">
        <f>'Cena na poramnuvanje'!W94*'Sreden kurs'!$D$24</f>
        <v>0</v>
      </c>
      <c r="X94" s="26">
        <f>'Cena na poramnuvanje'!X94*'Sreden kurs'!$D$24</f>
        <v>0</v>
      </c>
      <c r="Y94" s="26">
        <f>'Cena na poramnuvanje'!Y94*'Sreden kurs'!$D$24</f>
        <v>0</v>
      </c>
      <c r="Z94" s="26">
        <f>'Cena na poramnuvanje'!Z94*'Sreden kurs'!$D$24</f>
        <v>0</v>
      </c>
      <c r="AA94" s="27">
        <f>'Cena na poramnuvanje'!AA94*'Sreden kurs'!$D$24</f>
        <v>0</v>
      </c>
    </row>
    <row r="95" spans="2:27" ht="15.75" thickBot="1" x14ac:dyDescent="0.3">
      <c r="B95" s="63"/>
      <c r="C95" s="9" t="s">
        <v>29</v>
      </c>
      <c r="D95" s="28">
        <f>'Cena na poramnuvanje'!D95*'Sreden kurs'!$D$24</f>
        <v>0</v>
      </c>
      <c r="E95" s="28">
        <f>'Cena na poramnuvanje'!E95*'Sreden kurs'!$D$24</f>
        <v>0</v>
      </c>
      <c r="F95" s="28">
        <f>'Cena na poramnuvanje'!F95*'Sreden kurs'!$D$24</f>
        <v>14605.033676999999</v>
      </c>
      <c r="G95" s="28">
        <f>'Cena na poramnuvanje'!G95*'Sreden kurs'!$D$24</f>
        <v>14366.274414</v>
      </c>
      <c r="H95" s="28">
        <f>'Cena na poramnuvanje'!H95*'Sreden kurs'!$D$24</f>
        <v>14468.070999</v>
      </c>
      <c r="I95" s="28">
        <f>'Cena na poramnuvanje'!I95*'Sreden kurs'!$D$24</f>
        <v>14447.711681999999</v>
      </c>
      <c r="J95" s="28">
        <f>'Cena na poramnuvanje'!J95*'Sreden kurs'!$D$24</f>
        <v>0</v>
      </c>
      <c r="K95" s="28">
        <f>'Cena na poramnuvanje'!K95*'Sreden kurs'!$D$24</f>
        <v>0</v>
      </c>
      <c r="L95" s="28">
        <f>'Cena na poramnuvanje'!L95*'Sreden kurs'!$D$24</f>
        <v>0</v>
      </c>
      <c r="M95" s="28">
        <f>'Cena na poramnuvanje'!M95*'Sreden kurs'!$D$24</f>
        <v>0</v>
      </c>
      <c r="N95" s="28">
        <f>'Cena na poramnuvanje'!N95*'Sreden kurs'!$D$24</f>
        <v>0</v>
      </c>
      <c r="O95" s="28">
        <f>'Cena na poramnuvanje'!O95*'Sreden kurs'!$D$24</f>
        <v>0</v>
      </c>
      <c r="P95" s="28">
        <f>'Cena na poramnuvanje'!P95*'Sreden kurs'!$D$24</f>
        <v>0</v>
      </c>
      <c r="Q95" s="28">
        <f>'Cena na poramnuvanje'!Q95*'Sreden kurs'!$D$24</f>
        <v>0</v>
      </c>
      <c r="R95" s="28">
        <f>'Cena na poramnuvanje'!R95*'Sreden kurs'!$D$24</f>
        <v>0</v>
      </c>
      <c r="S95" s="28">
        <f>'Cena na poramnuvanje'!S95*'Sreden kurs'!$D$24</f>
        <v>0</v>
      </c>
      <c r="T95" s="28">
        <f>'Cena na poramnuvanje'!T95*'Sreden kurs'!$D$24</f>
        <v>0</v>
      </c>
      <c r="U95" s="28">
        <f>'Cena na poramnuvanje'!U95*'Sreden kurs'!$D$24</f>
        <v>0</v>
      </c>
      <c r="V95" s="28">
        <f>'Cena na poramnuvanje'!V95*'Sreden kurs'!$D$24</f>
        <v>0</v>
      </c>
      <c r="W95" s="28">
        <f>'Cena na poramnuvanje'!W95*'Sreden kurs'!$D$24</f>
        <v>0</v>
      </c>
      <c r="X95" s="28">
        <f>'Cena na poramnuvanje'!X95*'Sreden kurs'!$D$24</f>
        <v>0</v>
      </c>
      <c r="Y95" s="28">
        <f>'Cena na poramnuvanje'!Y95*'Sreden kurs'!$D$24</f>
        <v>0</v>
      </c>
      <c r="Z95" s="28">
        <f>'Cena na poramnuvanje'!Z95*'Sreden kurs'!$D$24</f>
        <v>0</v>
      </c>
      <c r="AA95" s="29">
        <f>'Cena na poramnuvanje'!AA95*'Sreden kurs'!$D$24</f>
        <v>0</v>
      </c>
    </row>
    <row r="96" spans="2:27" ht="15.75" thickTop="1" x14ac:dyDescent="0.25">
      <c r="B96" s="61" t="str">
        <f>'Cena na poramnuvanje'!B96:B99</f>
        <v>24.01.2023</v>
      </c>
      <c r="C96" s="6" t="s">
        <v>26</v>
      </c>
      <c r="D96" s="26">
        <f>'Cena na poramnuvanje'!D96*'Sreden kurs'!$D$25</f>
        <v>13629.270308423327</v>
      </c>
      <c r="E96" s="26">
        <f>'Cena na poramnuvanje'!E96*'Sreden kurs'!$D$25</f>
        <v>12872.970225000003</v>
      </c>
      <c r="F96" s="26">
        <f>'Cena na poramnuvanje'!F96*'Sreden kurs'!$D$25</f>
        <v>12876.363450000001</v>
      </c>
      <c r="G96" s="26">
        <f>'Cena na poramnuvanje'!G96*'Sreden kurs'!$D$25</f>
        <v>12369.23055</v>
      </c>
      <c r="H96" s="26">
        <f>'Cena na poramnuvanje'!H96*'Sreden kurs'!$D$25</f>
        <v>12366.1458</v>
      </c>
      <c r="I96" s="26">
        <f>'Cena na poramnuvanje'!I96*'Sreden kurs'!$D$25</f>
        <v>14249.578276142132</v>
      </c>
      <c r="J96" s="26">
        <f>'Cena na poramnuvanje'!J96*'Sreden kurs'!$D$25</f>
        <v>16103.24204696277</v>
      </c>
      <c r="K96" s="26">
        <f>'Cena na poramnuvanje'!K96*'Sreden kurs'!$D$25</f>
        <v>18035.354907496465</v>
      </c>
      <c r="L96" s="26">
        <f>'Cena na poramnuvanje'!L96*'Sreden kurs'!$D$25</f>
        <v>21485.339765636825</v>
      </c>
      <c r="M96" s="26">
        <f>'Cena na poramnuvanje'!M96*'Sreden kurs'!$D$25</f>
        <v>21579.506633917877</v>
      </c>
      <c r="N96" s="26">
        <f>'Cena na poramnuvanje'!N96*'Sreden kurs'!$D$25</f>
        <v>20858.1921233945</v>
      </c>
      <c r="O96" s="26">
        <f>'Cena na poramnuvanje'!O96*'Sreden kurs'!$D$25</f>
        <v>20434.658908493351</v>
      </c>
      <c r="P96" s="26">
        <f>'Cena na poramnuvanje'!P96*'Sreden kurs'!$D$25</f>
        <v>19212.603385361101</v>
      </c>
      <c r="Q96" s="26">
        <f>'Cena na poramnuvanje'!Q96*'Sreden kurs'!$D$25</f>
        <v>19407.39615</v>
      </c>
      <c r="R96" s="26">
        <f>'Cena na poramnuvanje'!R96*'Sreden kurs'!$D$25</f>
        <v>20226.088799999998</v>
      </c>
      <c r="S96" s="26">
        <f>'Cena na poramnuvanje'!S96*'Sreden kurs'!$D$25</f>
        <v>0</v>
      </c>
      <c r="T96" s="26">
        <f>'Cena na poramnuvanje'!T96*'Sreden kurs'!$D$25</f>
        <v>0</v>
      </c>
      <c r="U96" s="26">
        <f>'Cena na poramnuvanje'!U96*'Sreden kurs'!$D$25</f>
        <v>0</v>
      </c>
      <c r="V96" s="26">
        <f>'Cena na poramnuvanje'!V96*'Sreden kurs'!$D$25</f>
        <v>0</v>
      </c>
      <c r="W96" s="26">
        <f>'Cena na poramnuvanje'!W96*'Sreden kurs'!$D$25</f>
        <v>0</v>
      </c>
      <c r="X96" s="26">
        <f>'Cena na poramnuvanje'!X96*'Sreden kurs'!$D$25</f>
        <v>20534.563800000004</v>
      </c>
      <c r="Y96" s="26">
        <f>'Cena na poramnuvanje'!Y96*'Sreden kurs'!$D$25</f>
        <v>18004.451849999998</v>
      </c>
      <c r="Z96" s="26">
        <f>'Cena na poramnuvanje'!Z96*'Sreden kurs'!$D$25</f>
        <v>15880.895047826087</v>
      </c>
      <c r="AA96" s="27">
        <f>'Cena na poramnuvanje'!AA96*'Sreden kurs'!$D$25</f>
        <v>13885.837110309281</v>
      </c>
    </row>
    <row r="97" spans="2:27" x14ac:dyDescent="0.25">
      <c r="B97" s="62"/>
      <c r="C97" s="6" t="s">
        <v>27</v>
      </c>
      <c r="D97" s="26">
        <f>'Cena na poramnuvanje'!D97*'Sreden kurs'!$D$25</f>
        <v>0</v>
      </c>
      <c r="E97" s="26">
        <f>'Cena na poramnuvanje'!E97*'Sreden kurs'!$D$25</f>
        <v>0</v>
      </c>
      <c r="F97" s="26">
        <f>'Cena na poramnuvanje'!F97*'Sreden kurs'!$D$25</f>
        <v>0</v>
      </c>
      <c r="G97" s="26">
        <f>'Cena na poramnuvanje'!G97*'Sreden kurs'!$D$25</f>
        <v>0</v>
      </c>
      <c r="H97" s="26">
        <f>'Cena na poramnuvanje'!H97*'Sreden kurs'!$D$25</f>
        <v>0</v>
      </c>
      <c r="I97" s="26">
        <f>'Cena na poramnuvanje'!I97*'Sreden kurs'!$D$25</f>
        <v>0</v>
      </c>
      <c r="J97" s="26">
        <f>'Cena na poramnuvanje'!J97*'Sreden kurs'!$D$25</f>
        <v>0</v>
      </c>
      <c r="K97" s="26">
        <f>'Cena na poramnuvanje'!K97*'Sreden kurs'!$D$25</f>
        <v>0</v>
      </c>
      <c r="L97" s="26">
        <f>'Cena na poramnuvanje'!L97*'Sreden kurs'!$D$25</f>
        <v>0</v>
      </c>
      <c r="M97" s="26">
        <f>'Cena na poramnuvanje'!M97*'Sreden kurs'!$D$25</f>
        <v>0</v>
      </c>
      <c r="N97" s="26">
        <f>'Cena na poramnuvanje'!N97*'Sreden kurs'!$D$25</f>
        <v>0</v>
      </c>
      <c r="O97" s="26">
        <f>'Cena na poramnuvanje'!O97*'Sreden kurs'!$D$25</f>
        <v>0</v>
      </c>
      <c r="P97" s="26">
        <f>'Cena na poramnuvanje'!P97*'Sreden kurs'!$D$25</f>
        <v>0</v>
      </c>
      <c r="Q97" s="26">
        <f>'Cena na poramnuvanje'!Q97*'Sreden kurs'!$D$25</f>
        <v>0</v>
      </c>
      <c r="R97" s="26">
        <f>'Cena na poramnuvanje'!R97*'Sreden kurs'!$D$25</f>
        <v>0</v>
      </c>
      <c r="S97" s="26">
        <f>'Cena na poramnuvanje'!S97*'Sreden kurs'!$D$25</f>
        <v>4071.2530499999998</v>
      </c>
      <c r="T97" s="26">
        <f>'Cena na poramnuvanje'!T97*'Sreden kurs'!$D$25</f>
        <v>6927.7315500000004</v>
      </c>
      <c r="U97" s="26">
        <f>'Cena na poramnuvanje'!U97*'Sreden kurs'!$D$25</f>
        <v>7711.8750000000009</v>
      </c>
      <c r="V97" s="26">
        <f>'Cena na poramnuvanje'!V97*'Sreden kurs'!$D$25</f>
        <v>7711.875</v>
      </c>
      <c r="W97" s="26">
        <f>'Cena na poramnuvanje'!W97*'Sreden kurs'!$D$25</f>
        <v>7242.9930000000004</v>
      </c>
      <c r="X97" s="26">
        <f>'Cena na poramnuvanje'!X97*'Sreden kurs'!$D$25</f>
        <v>0</v>
      </c>
      <c r="Y97" s="26">
        <f>'Cena na poramnuvanje'!Y97*'Sreden kurs'!$D$25</f>
        <v>0</v>
      </c>
      <c r="Z97" s="26">
        <f>'Cena na poramnuvanje'!Z97*'Sreden kurs'!$D$25</f>
        <v>0</v>
      </c>
      <c r="AA97" s="27">
        <f>'Cena na poramnuvanje'!AA97*'Sreden kurs'!$D$25</f>
        <v>0</v>
      </c>
    </row>
    <row r="98" spans="2:27" x14ac:dyDescent="0.25">
      <c r="B98" s="62"/>
      <c r="C98" s="6" t="s">
        <v>28</v>
      </c>
      <c r="D98" s="26">
        <f>'Cena na poramnuvanje'!D98*'Sreden kurs'!$D$25</f>
        <v>0</v>
      </c>
      <c r="E98" s="26">
        <f>'Cena na poramnuvanje'!E98*'Sreden kurs'!$D$25</f>
        <v>0</v>
      </c>
      <c r="F98" s="26">
        <f>'Cena na poramnuvanje'!F98*'Sreden kurs'!$D$25</f>
        <v>0</v>
      </c>
      <c r="G98" s="26">
        <f>'Cena na poramnuvanje'!G98*'Sreden kurs'!$D$25</f>
        <v>0</v>
      </c>
      <c r="H98" s="26">
        <f>'Cena na poramnuvanje'!H98*'Sreden kurs'!$D$25</f>
        <v>0</v>
      </c>
      <c r="I98" s="26">
        <f>'Cena na poramnuvanje'!I98*'Sreden kurs'!$D$25</f>
        <v>0</v>
      </c>
      <c r="J98" s="26">
        <f>'Cena na poramnuvanje'!J98*'Sreden kurs'!$D$25</f>
        <v>0</v>
      </c>
      <c r="K98" s="26">
        <f>'Cena na poramnuvanje'!K98*'Sreden kurs'!$D$25</f>
        <v>0</v>
      </c>
      <c r="L98" s="26">
        <f>'Cena na poramnuvanje'!L98*'Sreden kurs'!$D$25</f>
        <v>0</v>
      </c>
      <c r="M98" s="26">
        <f>'Cena na poramnuvanje'!M98*'Sreden kurs'!$D$25</f>
        <v>0</v>
      </c>
      <c r="N98" s="26">
        <f>'Cena na poramnuvanje'!N98*'Sreden kurs'!$D$25</f>
        <v>0</v>
      </c>
      <c r="O98" s="26">
        <f>'Cena na poramnuvanje'!O98*'Sreden kurs'!$D$25</f>
        <v>0</v>
      </c>
      <c r="P98" s="26">
        <f>'Cena na poramnuvanje'!P98*'Sreden kurs'!$D$25</f>
        <v>0</v>
      </c>
      <c r="Q98" s="26">
        <f>'Cena na poramnuvanje'!Q98*'Sreden kurs'!$D$25</f>
        <v>0</v>
      </c>
      <c r="R98" s="26">
        <f>'Cena na poramnuvanje'!R98*'Sreden kurs'!$D$25</f>
        <v>0</v>
      </c>
      <c r="S98" s="26">
        <f>'Cena na poramnuvanje'!S98*'Sreden kurs'!$D$25</f>
        <v>0</v>
      </c>
      <c r="T98" s="26">
        <f>'Cena na poramnuvanje'!T98*'Sreden kurs'!$D$25</f>
        <v>0</v>
      </c>
      <c r="U98" s="26">
        <f>'Cena na poramnuvanje'!U98*'Sreden kurs'!$D$25</f>
        <v>0</v>
      </c>
      <c r="V98" s="26">
        <f>'Cena na poramnuvanje'!V98*'Sreden kurs'!$D$25</f>
        <v>0</v>
      </c>
      <c r="W98" s="26">
        <f>'Cena na poramnuvanje'!W98*'Sreden kurs'!$D$25</f>
        <v>0</v>
      </c>
      <c r="X98" s="26">
        <f>'Cena na poramnuvanje'!X98*'Sreden kurs'!$D$25</f>
        <v>0</v>
      </c>
      <c r="Y98" s="26">
        <f>'Cena na poramnuvanje'!Y98*'Sreden kurs'!$D$25</f>
        <v>0</v>
      </c>
      <c r="Z98" s="26">
        <f>'Cena na poramnuvanje'!Z98*'Sreden kurs'!$D$25</f>
        <v>0</v>
      </c>
      <c r="AA98" s="27">
        <f>'Cena na poramnuvanje'!AA98*'Sreden kurs'!$D$25</f>
        <v>0</v>
      </c>
    </row>
    <row r="99" spans="2:27" ht="15.75" thickBot="1" x14ac:dyDescent="0.3">
      <c r="B99" s="63"/>
      <c r="C99" s="9" t="s">
        <v>29</v>
      </c>
      <c r="D99" s="28">
        <f>'Cena na poramnuvanje'!D99*'Sreden kurs'!$D$25</f>
        <v>0</v>
      </c>
      <c r="E99" s="28">
        <f>'Cena na poramnuvanje'!E99*'Sreden kurs'!$D$25</f>
        <v>0</v>
      </c>
      <c r="F99" s="28">
        <f>'Cena na poramnuvanje'!F99*'Sreden kurs'!$D$25</f>
        <v>0</v>
      </c>
      <c r="G99" s="28">
        <f>'Cena na poramnuvanje'!G99*'Sreden kurs'!$D$25</f>
        <v>0</v>
      </c>
      <c r="H99" s="28">
        <f>'Cena na poramnuvanje'!H99*'Sreden kurs'!$D$25</f>
        <v>0</v>
      </c>
      <c r="I99" s="28">
        <f>'Cena na poramnuvanje'!I99*'Sreden kurs'!$D$25</f>
        <v>0</v>
      </c>
      <c r="J99" s="28">
        <f>'Cena na poramnuvanje'!J99*'Sreden kurs'!$D$25</f>
        <v>0</v>
      </c>
      <c r="K99" s="28">
        <f>'Cena na poramnuvanje'!K99*'Sreden kurs'!$D$25</f>
        <v>0</v>
      </c>
      <c r="L99" s="28">
        <f>'Cena na poramnuvanje'!L99*'Sreden kurs'!$D$25</f>
        <v>0</v>
      </c>
      <c r="M99" s="28">
        <f>'Cena na poramnuvanje'!M99*'Sreden kurs'!$D$25</f>
        <v>0</v>
      </c>
      <c r="N99" s="28">
        <f>'Cena na poramnuvanje'!N99*'Sreden kurs'!$D$25</f>
        <v>0</v>
      </c>
      <c r="O99" s="28">
        <f>'Cena na poramnuvanje'!O99*'Sreden kurs'!$D$25</f>
        <v>0</v>
      </c>
      <c r="P99" s="28">
        <f>'Cena na poramnuvanje'!P99*'Sreden kurs'!$D$25</f>
        <v>0</v>
      </c>
      <c r="Q99" s="28">
        <f>'Cena na poramnuvanje'!Q99*'Sreden kurs'!$D$25</f>
        <v>0</v>
      </c>
      <c r="R99" s="28">
        <f>'Cena na poramnuvanje'!R99*'Sreden kurs'!$D$25</f>
        <v>0</v>
      </c>
      <c r="S99" s="28">
        <f>'Cena na poramnuvanje'!S99*'Sreden kurs'!$D$25</f>
        <v>0</v>
      </c>
      <c r="T99" s="28">
        <f>'Cena na poramnuvanje'!T99*'Sreden kurs'!$D$25</f>
        <v>0</v>
      </c>
      <c r="U99" s="28">
        <f>'Cena na poramnuvanje'!U99*'Sreden kurs'!$D$25</f>
        <v>0</v>
      </c>
      <c r="V99" s="28">
        <f>'Cena na poramnuvanje'!V99*'Sreden kurs'!$D$25</f>
        <v>0</v>
      </c>
      <c r="W99" s="28">
        <f>'Cena na poramnuvanje'!W99*'Sreden kurs'!$D$25</f>
        <v>0</v>
      </c>
      <c r="X99" s="28">
        <f>'Cena na poramnuvanje'!X99*'Sreden kurs'!$D$25</f>
        <v>0</v>
      </c>
      <c r="Y99" s="28">
        <f>'Cena na poramnuvanje'!Y99*'Sreden kurs'!$D$25</f>
        <v>0</v>
      </c>
      <c r="Z99" s="28">
        <f>'Cena na poramnuvanje'!Z99*'Sreden kurs'!$D$25</f>
        <v>0</v>
      </c>
      <c r="AA99" s="29">
        <f>'Cena na poramnuvanje'!AA99*'Sreden kurs'!$D$25</f>
        <v>0</v>
      </c>
    </row>
    <row r="100" spans="2:27" ht="15.75" thickTop="1" x14ac:dyDescent="0.25">
      <c r="B100" s="61" t="str">
        <f>'Cena na poramnuvanje'!B100:B103</f>
        <v>25.01.2023</v>
      </c>
      <c r="C100" s="6" t="s">
        <v>26</v>
      </c>
      <c r="D100" s="26">
        <f>'Cena na poramnuvanje'!D100*'Sreden kurs'!$D$26</f>
        <v>12588.985130487807</v>
      </c>
      <c r="E100" s="26">
        <f>'Cena na poramnuvanje'!E100*'Sreden kurs'!$D$26</f>
        <v>12400.671271153846</v>
      </c>
      <c r="F100" s="26">
        <f>'Cena na poramnuvanje'!F100*'Sreden kurs'!$D$26</f>
        <v>0</v>
      </c>
      <c r="G100" s="26">
        <f>'Cena na poramnuvanje'!G100*'Sreden kurs'!$D$26</f>
        <v>0</v>
      </c>
      <c r="H100" s="26">
        <f>'Cena na poramnuvanje'!H100*'Sreden kurs'!$D$26</f>
        <v>0</v>
      </c>
      <c r="I100" s="26">
        <f>'Cena na poramnuvanje'!I100*'Sreden kurs'!$D$26</f>
        <v>13915.924199999999</v>
      </c>
      <c r="J100" s="26">
        <f>'Cena na poramnuvanje'!J100*'Sreden kurs'!$D$26</f>
        <v>14601.852485840705</v>
      </c>
      <c r="K100" s="26">
        <f>'Cena na poramnuvanje'!K100*'Sreden kurs'!$D$26</f>
        <v>16122.054178327337</v>
      </c>
      <c r="L100" s="26">
        <f>'Cena na poramnuvanje'!L100*'Sreden kurs'!$D$26</f>
        <v>19290.397301585013</v>
      </c>
      <c r="M100" s="26">
        <f>'Cena na poramnuvanje'!M100*'Sreden kurs'!$D$26</f>
        <v>19111.334554241203</v>
      </c>
      <c r="N100" s="26">
        <f>'Cena na poramnuvanje'!N100*'Sreden kurs'!$D$26</f>
        <v>17638.842339934406</v>
      </c>
      <c r="O100" s="26">
        <f>'Cena na poramnuvanje'!O100*'Sreden kurs'!$D$26</f>
        <v>16755.926028974143</v>
      </c>
      <c r="P100" s="26">
        <f>'Cena na poramnuvanje'!P100*'Sreden kurs'!$D$26</f>
        <v>16361.613154737432</v>
      </c>
      <c r="Q100" s="26">
        <f>'Cena na poramnuvanje'!Q100*'Sreden kurs'!$D$26</f>
        <v>15430.06408524337</v>
      </c>
      <c r="R100" s="26">
        <f>'Cena na poramnuvanje'!R100*'Sreden kurs'!$D$26</f>
        <v>15698.068438702798</v>
      </c>
      <c r="S100" s="26">
        <f>'Cena na poramnuvanje'!S100*'Sreden kurs'!$D$26</f>
        <v>17031.045337440384</v>
      </c>
      <c r="T100" s="26">
        <f>'Cena na poramnuvanje'!T100*'Sreden kurs'!$D$26</f>
        <v>17095.661023528719</v>
      </c>
      <c r="U100" s="26">
        <f>'Cena na poramnuvanje'!U100*'Sreden kurs'!$D$26</f>
        <v>17550.953942975204</v>
      </c>
      <c r="V100" s="26">
        <f>'Cena na poramnuvanje'!V100*'Sreden kurs'!$D$26</f>
        <v>17211.580814634148</v>
      </c>
      <c r="W100" s="26">
        <f>'Cena na poramnuvanje'!W100*'Sreden kurs'!$D$26</f>
        <v>18647.313750000001</v>
      </c>
      <c r="X100" s="26">
        <f>'Cena na poramnuvanje'!X100*'Sreden kurs'!$D$26</f>
        <v>14929.318683634721</v>
      </c>
      <c r="Y100" s="26">
        <f>'Cena na poramnuvanje'!Y100*'Sreden kurs'!$D$26</f>
        <v>13515.905571428573</v>
      </c>
      <c r="Z100" s="26">
        <f>'Cena na poramnuvanje'!Z100*'Sreden kurs'!$D$26</f>
        <v>13497.881101575396</v>
      </c>
      <c r="AA100" s="27">
        <f>'Cena na poramnuvanje'!AA100*'Sreden kurs'!$D$26</f>
        <v>12830.134005646818</v>
      </c>
    </row>
    <row r="101" spans="2:27" x14ac:dyDescent="0.25">
      <c r="B101" s="62"/>
      <c r="C101" s="6" t="s">
        <v>27</v>
      </c>
      <c r="D101" s="26">
        <f>'Cena na poramnuvanje'!D101*'Sreden kurs'!$D$26</f>
        <v>0</v>
      </c>
      <c r="E101" s="26">
        <f>'Cena na poramnuvanje'!E101*'Sreden kurs'!$D$26</f>
        <v>0</v>
      </c>
      <c r="F101" s="26">
        <f>'Cena na poramnuvanje'!F101*'Sreden kurs'!$D$26</f>
        <v>4879.4575500000001</v>
      </c>
      <c r="G101" s="26">
        <f>'Cena na poramnuvanje'!G101*'Sreden kurs'!$D$26</f>
        <v>4753.5997499999994</v>
      </c>
      <c r="H101" s="26">
        <f>'Cena na poramnuvanje'!H101*'Sreden kurs'!$D$26</f>
        <v>4694.9894999999997</v>
      </c>
      <c r="I101" s="26">
        <f>'Cena na poramnuvanje'!I101*'Sreden kurs'!$D$26</f>
        <v>0</v>
      </c>
      <c r="J101" s="26">
        <f>'Cena na poramnuvanje'!J101*'Sreden kurs'!$D$26</f>
        <v>0</v>
      </c>
      <c r="K101" s="26">
        <f>'Cena na poramnuvanje'!K101*'Sreden kurs'!$D$26</f>
        <v>0</v>
      </c>
      <c r="L101" s="26">
        <f>'Cena na poramnuvanje'!L101*'Sreden kurs'!$D$26</f>
        <v>0</v>
      </c>
      <c r="M101" s="26">
        <f>'Cena na poramnuvanje'!M101*'Sreden kurs'!$D$26</f>
        <v>0</v>
      </c>
      <c r="N101" s="26">
        <f>'Cena na poramnuvanje'!N101*'Sreden kurs'!$D$26</f>
        <v>0</v>
      </c>
      <c r="O101" s="26">
        <f>'Cena na poramnuvanje'!O101*'Sreden kurs'!$D$26</f>
        <v>0</v>
      </c>
      <c r="P101" s="26">
        <f>'Cena na poramnuvanje'!P101*'Sreden kurs'!$D$26</f>
        <v>0</v>
      </c>
      <c r="Q101" s="26">
        <f>'Cena na poramnuvanje'!Q101*'Sreden kurs'!$D$26</f>
        <v>0</v>
      </c>
      <c r="R101" s="26">
        <f>'Cena na poramnuvanje'!R101*'Sreden kurs'!$D$26</f>
        <v>0</v>
      </c>
      <c r="S101" s="26">
        <f>'Cena na poramnuvanje'!S101*'Sreden kurs'!$D$26</f>
        <v>0</v>
      </c>
      <c r="T101" s="26">
        <f>'Cena na poramnuvanje'!T101*'Sreden kurs'!$D$26</f>
        <v>0</v>
      </c>
      <c r="U101" s="26">
        <f>'Cena na poramnuvanje'!U101*'Sreden kurs'!$D$26</f>
        <v>0</v>
      </c>
      <c r="V101" s="26">
        <f>'Cena na poramnuvanje'!V101*'Sreden kurs'!$D$26</f>
        <v>0</v>
      </c>
      <c r="W101" s="26">
        <f>'Cena na poramnuvanje'!W101*'Sreden kurs'!$D$26</f>
        <v>0</v>
      </c>
      <c r="X101" s="26">
        <f>'Cena na poramnuvanje'!X101*'Sreden kurs'!$D$26</f>
        <v>0</v>
      </c>
      <c r="Y101" s="26">
        <f>'Cena na poramnuvanje'!Y101*'Sreden kurs'!$D$26</f>
        <v>0</v>
      </c>
      <c r="Z101" s="26">
        <f>'Cena na poramnuvanje'!Z101*'Sreden kurs'!$D$26</f>
        <v>0</v>
      </c>
      <c r="AA101" s="27">
        <f>'Cena na poramnuvanje'!AA101*'Sreden kurs'!$D$26</f>
        <v>0</v>
      </c>
    </row>
    <row r="102" spans="2:27" x14ac:dyDescent="0.25">
      <c r="B102" s="62"/>
      <c r="C102" s="6" t="s">
        <v>28</v>
      </c>
      <c r="D102" s="26">
        <f>'Cena na poramnuvanje'!D102*'Sreden kurs'!$D$26</f>
        <v>0</v>
      </c>
      <c r="E102" s="26">
        <f>'Cena na poramnuvanje'!E102*'Sreden kurs'!$D$26</f>
        <v>0</v>
      </c>
      <c r="F102" s="26">
        <f>'Cena na poramnuvanje'!F102*'Sreden kurs'!$D$26</f>
        <v>0</v>
      </c>
      <c r="G102" s="26">
        <f>'Cena na poramnuvanje'!G102*'Sreden kurs'!$D$26</f>
        <v>0</v>
      </c>
      <c r="H102" s="26">
        <f>'Cena na poramnuvanje'!H102*'Sreden kurs'!$D$26</f>
        <v>0</v>
      </c>
      <c r="I102" s="26">
        <f>'Cena na poramnuvanje'!I102*'Sreden kurs'!$D$26</f>
        <v>0</v>
      </c>
      <c r="J102" s="26">
        <f>'Cena na poramnuvanje'!J102*'Sreden kurs'!$D$26</f>
        <v>0</v>
      </c>
      <c r="K102" s="26">
        <f>'Cena na poramnuvanje'!K102*'Sreden kurs'!$D$26</f>
        <v>0</v>
      </c>
      <c r="L102" s="26">
        <f>'Cena na poramnuvanje'!L102*'Sreden kurs'!$D$26</f>
        <v>0</v>
      </c>
      <c r="M102" s="26">
        <f>'Cena na poramnuvanje'!M102*'Sreden kurs'!$D$26</f>
        <v>0</v>
      </c>
      <c r="N102" s="26">
        <f>'Cena na poramnuvanje'!N102*'Sreden kurs'!$D$26</f>
        <v>0</v>
      </c>
      <c r="O102" s="26">
        <f>'Cena na poramnuvanje'!O102*'Sreden kurs'!$D$26</f>
        <v>0</v>
      </c>
      <c r="P102" s="26">
        <f>'Cena na poramnuvanje'!P102*'Sreden kurs'!$D$26</f>
        <v>0</v>
      </c>
      <c r="Q102" s="26">
        <f>'Cena na poramnuvanje'!Q102*'Sreden kurs'!$D$26</f>
        <v>0</v>
      </c>
      <c r="R102" s="26">
        <f>'Cena na poramnuvanje'!R102*'Sreden kurs'!$D$26</f>
        <v>0</v>
      </c>
      <c r="S102" s="26">
        <f>'Cena na poramnuvanje'!S102*'Sreden kurs'!$D$26</f>
        <v>0</v>
      </c>
      <c r="T102" s="26">
        <f>'Cena na poramnuvanje'!T102*'Sreden kurs'!$D$26</f>
        <v>0</v>
      </c>
      <c r="U102" s="26">
        <f>'Cena na poramnuvanje'!U102*'Sreden kurs'!$D$26</f>
        <v>0</v>
      </c>
      <c r="V102" s="26">
        <f>'Cena na poramnuvanje'!V102*'Sreden kurs'!$D$26</f>
        <v>0</v>
      </c>
      <c r="W102" s="26">
        <f>'Cena na poramnuvanje'!W102*'Sreden kurs'!$D$26</f>
        <v>0</v>
      </c>
      <c r="X102" s="26">
        <f>'Cena na poramnuvanje'!X102*'Sreden kurs'!$D$26</f>
        <v>0</v>
      </c>
      <c r="Y102" s="26">
        <f>'Cena na poramnuvanje'!Y102*'Sreden kurs'!$D$26</f>
        <v>0</v>
      </c>
      <c r="Z102" s="26">
        <f>'Cena na poramnuvanje'!Z102*'Sreden kurs'!$D$26</f>
        <v>0</v>
      </c>
      <c r="AA102" s="27">
        <f>'Cena na poramnuvanje'!AA102*'Sreden kurs'!$D$26</f>
        <v>0</v>
      </c>
    </row>
    <row r="103" spans="2:27" ht="15.75" customHeight="1" thickBot="1" x14ac:dyDescent="0.3">
      <c r="B103" s="63"/>
      <c r="C103" s="9" t="s">
        <v>29</v>
      </c>
      <c r="D103" s="28">
        <f>'Cena na poramnuvanje'!D103*'Sreden kurs'!$D$26</f>
        <v>0</v>
      </c>
      <c r="E103" s="28">
        <f>'Cena na poramnuvanje'!E103*'Sreden kurs'!$D$26</f>
        <v>0</v>
      </c>
      <c r="F103" s="28">
        <f>'Cena na poramnuvanje'!F103*'Sreden kurs'!$D$26</f>
        <v>0</v>
      </c>
      <c r="G103" s="28">
        <f>'Cena na poramnuvanje'!G103*'Sreden kurs'!$D$26</f>
        <v>0</v>
      </c>
      <c r="H103" s="28">
        <f>'Cena na poramnuvanje'!H103*'Sreden kurs'!$D$26</f>
        <v>0</v>
      </c>
      <c r="I103" s="28">
        <f>'Cena na poramnuvanje'!I103*'Sreden kurs'!$D$26</f>
        <v>0</v>
      </c>
      <c r="J103" s="28">
        <f>'Cena na poramnuvanje'!J103*'Sreden kurs'!$D$26</f>
        <v>0</v>
      </c>
      <c r="K103" s="28">
        <f>'Cena na poramnuvanje'!K103*'Sreden kurs'!$D$26</f>
        <v>0</v>
      </c>
      <c r="L103" s="28">
        <f>'Cena na poramnuvanje'!L103*'Sreden kurs'!$D$26</f>
        <v>0</v>
      </c>
      <c r="M103" s="28">
        <f>'Cena na poramnuvanje'!M103*'Sreden kurs'!$D$26</f>
        <v>0</v>
      </c>
      <c r="N103" s="28">
        <f>'Cena na poramnuvanje'!N103*'Sreden kurs'!$D$26</f>
        <v>0</v>
      </c>
      <c r="O103" s="28">
        <f>'Cena na poramnuvanje'!O103*'Sreden kurs'!$D$26</f>
        <v>0</v>
      </c>
      <c r="P103" s="28">
        <f>'Cena na poramnuvanje'!P103*'Sreden kurs'!$D$26</f>
        <v>0</v>
      </c>
      <c r="Q103" s="28">
        <f>'Cena na poramnuvanje'!Q103*'Sreden kurs'!$D$26</f>
        <v>0</v>
      </c>
      <c r="R103" s="28">
        <f>'Cena na poramnuvanje'!R103*'Sreden kurs'!$D$26</f>
        <v>0</v>
      </c>
      <c r="S103" s="28">
        <f>'Cena na poramnuvanje'!S103*'Sreden kurs'!$D$26</f>
        <v>0</v>
      </c>
      <c r="T103" s="28">
        <f>'Cena na poramnuvanje'!T103*'Sreden kurs'!$D$26</f>
        <v>0</v>
      </c>
      <c r="U103" s="28">
        <f>'Cena na poramnuvanje'!U103*'Sreden kurs'!$D$26</f>
        <v>0</v>
      </c>
      <c r="V103" s="28">
        <f>'Cena na poramnuvanje'!V103*'Sreden kurs'!$D$26</f>
        <v>0</v>
      </c>
      <c r="W103" s="28">
        <f>'Cena na poramnuvanje'!W103*'Sreden kurs'!$D$26</f>
        <v>0</v>
      </c>
      <c r="X103" s="28">
        <f>'Cena na poramnuvanje'!X103*'Sreden kurs'!$D$26</f>
        <v>0</v>
      </c>
      <c r="Y103" s="28">
        <f>'Cena na poramnuvanje'!Y103*'Sreden kurs'!$D$26</f>
        <v>0</v>
      </c>
      <c r="Z103" s="28">
        <f>'Cena na poramnuvanje'!Z103*'Sreden kurs'!$D$26</f>
        <v>0</v>
      </c>
      <c r="AA103" s="29">
        <f>'Cena na poramnuvanje'!AA103*'Sreden kurs'!$D$26</f>
        <v>0</v>
      </c>
    </row>
    <row r="104" spans="2:27" ht="15.75" thickTop="1" x14ac:dyDescent="0.25">
      <c r="B104" s="61" t="str">
        <f>'Cena na poramnuvanje'!B104:B107</f>
        <v>26.01.2023</v>
      </c>
      <c r="C104" s="6" t="s">
        <v>26</v>
      </c>
      <c r="D104" s="26">
        <f>'Cena na poramnuvanje'!D104*'Sreden kurs'!$D$27</f>
        <v>12428.271968318695</v>
      </c>
      <c r="E104" s="26">
        <f>'Cena na poramnuvanje'!E104*'Sreden kurs'!$D$27</f>
        <v>13121.90955</v>
      </c>
      <c r="F104" s="26">
        <f>'Cena na poramnuvanje'!F104*'Sreden kurs'!$D$27</f>
        <v>12789.373500000002</v>
      </c>
      <c r="G104" s="26">
        <f>'Cena na poramnuvanje'!G104*'Sreden kurs'!$D$27</f>
        <v>0</v>
      </c>
      <c r="H104" s="26">
        <f>'Cena na poramnuvanje'!H104*'Sreden kurs'!$D$27</f>
        <v>0</v>
      </c>
      <c r="I104" s="26">
        <f>'Cena na poramnuvanje'!I104*'Sreden kurs'!$D$27</f>
        <v>0</v>
      </c>
      <c r="J104" s="26">
        <f>'Cena na poramnuvanje'!J104*'Sreden kurs'!$D$27</f>
        <v>15317.017650000002</v>
      </c>
      <c r="K104" s="26">
        <f>'Cena na poramnuvanje'!K104*'Sreden kurs'!$D$27</f>
        <v>17291.874599999999</v>
      </c>
      <c r="L104" s="26">
        <f>'Cena na poramnuvanje'!L104*'Sreden kurs'!$D$27</f>
        <v>17311.898435975385</v>
      </c>
      <c r="M104" s="26">
        <f>'Cena na poramnuvanje'!M104*'Sreden kurs'!$D$27</f>
        <v>18824.995350000001</v>
      </c>
      <c r="N104" s="26">
        <f>'Cena na poramnuvanje'!N104*'Sreden kurs'!$D$27</f>
        <v>16588.799643918053</v>
      </c>
      <c r="O104" s="26">
        <f>'Cena na poramnuvanje'!O104*'Sreden kurs'!$D$27</f>
        <v>16449.088213907286</v>
      </c>
      <c r="P104" s="26">
        <f>'Cena na poramnuvanje'!P104*'Sreden kurs'!$D$27</f>
        <v>15874.424556032331</v>
      </c>
      <c r="Q104" s="26">
        <f>'Cena na poramnuvanje'!Q104*'Sreden kurs'!$D$27</f>
        <v>14912.161319135525</v>
      </c>
      <c r="R104" s="26">
        <f>'Cena na poramnuvanje'!R104*'Sreden kurs'!$D$27</f>
        <v>14466.872658930324</v>
      </c>
      <c r="S104" s="26">
        <f>'Cena na poramnuvanje'!S104*'Sreden kurs'!$D$27</f>
        <v>14172.13246153846</v>
      </c>
      <c r="T104" s="26">
        <f>'Cena na poramnuvanje'!T104*'Sreden kurs'!$D$27</f>
        <v>16853.840100000001</v>
      </c>
      <c r="U104" s="26">
        <f>'Cena na poramnuvanje'!U104*'Sreden kurs'!$D$27</f>
        <v>15813.398624402864</v>
      </c>
      <c r="V104" s="26">
        <f>'Cena na poramnuvanje'!V104*'Sreden kurs'!$D$27</f>
        <v>15166.590723529413</v>
      </c>
      <c r="W104" s="26">
        <f>'Cena na poramnuvanje'!W104*'Sreden kurs'!$D$27</f>
        <v>14514.113311363637</v>
      </c>
      <c r="X104" s="26">
        <f>'Cena na poramnuvanje'!X104*'Sreden kurs'!$D$27</f>
        <v>14412.110644285714</v>
      </c>
      <c r="Y104" s="26">
        <f>'Cena na poramnuvanje'!Y104*'Sreden kurs'!$D$27</f>
        <v>12611.149339382477</v>
      </c>
      <c r="Z104" s="26">
        <f>'Cena na poramnuvanje'!Z104*'Sreden kurs'!$D$27</f>
        <v>0</v>
      </c>
      <c r="AA104" s="27">
        <f>'Cena na poramnuvanje'!AA104*'Sreden kurs'!$D$27</f>
        <v>12757.909049999998</v>
      </c>
    </row>
    <row r="105" spans="2:27" x14ac:dyDescent="0.25">
      <c r="B105" s="62"/>
      <c r="C105" s="6" t="s">
        <v>27</v>
      </c>
      <c r="D105" s="26">
        <f>'Cena na poramnuvanje'!D105*'Sreden kurs'!$D$27</f>
        <v>0</v>
      </c>
      <c r="E105" s="26">
        <f>'Cena na poramnuvanje'!E105*'Sreden kurs'!$D$27</f>
        <v>0</v>
      </c>
      <c r="F105" s="26">
        <f>'Cena na poramnuvanje'!F105*'Sreden kurs'!$D$27</f>
        <v>0</v>
      </c>
      <c r="G105" s="26">
        <f>'Cena na poramnuvanje'!G105*'Sreden kurs'!$D$27</f>
        <v>4184.1548999999995</v>
      </c>
      <c r="H105" s="26">
        <f>'Cena na poramnuvanje'!H105*'Sreden kurs'!$D$27</f>
        <v>4194.6430499999997</v>
      </c>
      <c r="I105" s="26">
        <f>'Cena na poramnuvanje'!I105*'Sreden kurs'!$D$27</f>
        <v>4416.1280999999999</v>
      </c>
      <c r="J105" s="26">
        <f>'Cena na poramnuvanje'!J105*'Sreden kurs'!$D$27</f>
        <v>0</v>
      </c>
      <c r="K105" s="26">
        <f>'Cena na poramnuvanje'!K105*'Sreden kurs'!$D$27</f>
        <v>0</v>
      </c>
      <c r="L105" s="26">
        <f>'Cena na poramnuvanje'!L105*'Sreden kurs'!$D$27</f>
        <v>0</v>
      </c>
      <c r="M105" s="26">
        <f>'Cena na poramnuvanje'!M105*'Sreden kurs'!$D$27</f>
        <v>0</v>
      </c>
      <c r="N105" s="26">
        <f>'Cena na poramnuvanje'!N105*'Sreden kurs'!$D$27</f>
        <v>0</v>
      </c>
      <c r="O105" s="26">
        <f>'Cena na poramnuvanje'!O105*'Sreden kurs'!$D$27</f>
        <v>0</v>
      </c>
      <c r="P105" s="26">
        <f>'Cena na poramnuvanje'!P105*'Sreden kurs'!$D$27</f>
        <v>0</v>
      </c>
      <c r="Q105" s="26">
        <f>'Cena na poramnuvanje'!Q105*'Sreden kurs'!$D$27</f>
        <v>0</v>
      </c>
      <c r="R105" s="26">
        <f>'Cena na poramnuvanje'!R105*'Sreden kurs'!$D$27</f>
        <v>0</v>
      </c>
      <c r="S105" s="26">
        <f>'Cena na poramnuvanje'!S105*'Sreden kurs'!$D$27</f>
        <v>0</v>
      </c>
      <c r="T105" s="26">
        <f>'Cena na poramnuvanje'!T105*'Sreden kurs'!$D$27</f>
        <v>0</v>
      </c>
      <c r="U105" s="26">
        <f>'Cena na poramnuvanje'!U105*'Sreden kurs'!$D$27</f>
        <v>0</v>
      </c>
      <c r="V105" s="26">
        <f>'Cena na poramnuvanje'!V105*'Sreden kurs'!$D$27</f>
        <v>0</v>
      </c>
      <c r="W105" s="26">
        <f>'Cena na poramnuvanje'!W105*'Sreden kurs'!$D$27</f>
        <v>0</v>
      </c>
      <c r="X105" s="26">
        <f>'Cena na poramnuvanje'!X105*'Sreden kurs'!$D$27</f>
        <v>0</v>
      </c>
      <c r="Y105" s="26">
        <f>'Cena na poramnuvanje'!Y105*'Sreden kurs'!$D$27</f>
        <v>0</v>
      </c>
      <c r="Z105" s="26">
        <f>'Cena na poramnuvanje'!Z105*'Sreden kurs'!$D$27</f>
        <v>4715.3488499999994</v>
      </c>
      <c r="AA105" s="27">
        <f>'Cena na poramnuvanje'!AA105*'Sreden kurs'!$D$27</f>
        <v>0</v>
      </c>
    </row>
    <row r="106" spans="2:27" x14ac:dyDescent="0.25">
      <c r="B106" s="62"/>
      <c r="C106" s="6" t="s">
        <v>28</v>
      </c>
      <c r="D106" s="26">
        <f>'Cena na poramnuvanje'!D106*'Sreden kurs'!$D$27</f>
        <v>0</v>
      </c>
      <c r="E106" s="26">
        <f>'Cena na poramnuvanje'!E106*'Sreden kurs'!$D$27</f>
        <v>0</v>
      </c>
      <c r="F106" s="26">
        <f>'Cena na poramnuvanje'!F106*'Sreden kurs'!$D$27</f>
        <v>0</v>
      </c>
      <c r="G106" s="26">
        <f>'Cena na poramnuvanje'!G106*'Sreden kurs'!$D$27</f>
        <v>0</v>
      </c>
      <c r="H106" s="26">
        <f>'Cena na poramnuvanje'!H106*'Sreden kurs'!$D$27</f>
        <v>0</v>
      </c>
      <c r="I106" s="26">
        <f>'Cena na poramnuvanje'!I106*'Sreden kurs'!$D$27</f>
        <v>0</v>
      </c>
      <c r="J106" s="26">
        <f>'Cena na poramnuvanje'!J106*'Sreden kurs'!$D$27</f>
        <v>0</v>
      </c>
      <c r="K106" s="26">
        <f>'Cena na poramnuvanje'!K106*'Sreden kurs'!$D$27</f>
        <v>0</v>
      </c>
      <c r="L106" s="26">
        <f>'Cena na poramnuvanje'!L106*'Sreden kurs'!$D$27</f>
        <v>0</v>
      </c>
      <c r="M106" s="26">
        <f>'Cena na poramnuvanje'!M106*'Sreden kurs'!$D$27</f>
        <v>0</v>
      </c>
      <c r="N106" s="26">
        <f>'Cena na poramnuvanje'!N106*'Sreden kurs'!$D$27</f>
        <v>0</v>
      </c>
      <c r="O106" s="26">
        <f>'Cena na poramnuvanje'!O106*'Sreden kurs'!$D$27</f>
        <v>0</v>
      </c>
      <c r="P106" s="26">
        <f>'Cena na poramnuvanje'!P106*'Sreden kurs'!$D$27</f>
        <v>0</v>
      </c>
      <c r="Q106" s="26">
        <f>'Cena na poramnuvanje'!Q106*'Sreden kurs'!$D$27</f>
        <v>0</v>
      </c>
      <c r="R106" s="26">
        <f>'Cena na poramnuvanje'!R106*'Sreden kurs'!$D$27</f>
        <v>0</v>
      </c>
      <c r="S106" s="26">
        <f>'Cena na poramnuvanje'!S106*'Sreden kurs'!$D$27</f>
        <v>0</v>
      </c>
      <c r="T106" s="26">
        <f>'Cena na poramnuvanje'!T106*'Sreden kurs'!$D$27</f>
        <v>0</v>
      </c>
      <c r="U106" s="26">
        <f>'Cena na poramnuvanje'!U106*'Sreden kurs'!$D$27</f>
        <v>0</v>
      </c>
      <c r="V106" s="26">
        <f>'Cena na poramnuvanje'!V106*'Sreden kurs'!$D$27</f>
        <v>0</v>
      </c>
      <c r="W106" s="26">
        <f>'Cena na poramnuvanje'!W106*'Sreden kurs'!$D$27</f>
        <v>0</v>
      </c>
      <c r="X106" s="26">
        <f>'Cena na poramnuvanje'!X106*'Sreden kurs'!$D$27</f>
        <v>0</v>
      </c>
      <c r="Y106" s="26">
        <f>'Cena na poramnuvanje'!Y106*'Sreden kurs'!$D$27</f>
        <v>0</v>
      </c>
      <c r="Z106" s="26">
        <f>'Cena na poramnuvanje'!Z106*'Sreden kurs'!$D$27</f>
        <v>0</v>
      </c>
      <c r="AA106" s="27">
        <f>'Cena na poramnuvanje'!AA106*'Sreden kurs'!$D$27</f>
        <v>0</v>
      </c>
    </row>
    <row r="107" spans="2:27" ht="20.25" customHeight="1" thickBot="1" x14ac:dyDescent="0.3">
      <c r="B107" s="63"/>
      <c r="C107" s="9" t="s">
        <v>29</v>
      </c>
      <c r="D107" s="28">
        <f>'Cena na poramnuvanje'!D107*'Sreden kurs'!$D$27</f>
        <v>0</v>
      </c>
      <c r="E107" s="28">
        <f>'Cena na poramnuvanje'!E107*'Sreden kurs'!$D$27</f>
        <v>0</v>
      </c>
      <c r="F107" s="28">
        <f>'Cena na poramnuvanje'!F107*'Sreden kurs'!$D$27</f>
        <v>0</v>
      </c>
      <c r="G107" s="28">
        <f>'Cena na poramnuvanje'!G107*'Sreden kurs'!$D$27</f>
        <v>0</v>
      </c>
      <c r="H107" s="28">
        <f>'Cena na poramnuvanje'!H107*'Sreden kurs'!$D$27</f>
        <v>0</v>
      </c>
      <c r="I107" s="28">
        <f>'Cena na poramnuvanje'!I107*'Sreden kurs'!$D$27</f>
        <v>0</v>
      </c>
      <c r="J107" s="28">
        <f>'Cena na poramnuvanje'!J107*'Sreden kurs'!$D$27</f>
        <v>0</v>
      </c>
      <c r="K107" s="28">
        <f>'Cena na poramnuvanje'!K107*'Sreden kurs'!$D$27</f>
        <v>0</v>
      </c>
      <c r="L107" s="28">
        <f>'Cena na poramnuvanje'!L107*'Sreden kurs'!$D$27</f>
        <v>0</v>
      </c>
      <c r="M107" s="28">
        <f>'Cena na poramnuvanje'!M107*'Sreden kurs'!$D$27</f>
        <v>0</v>
      </c>
      <c r="N107" s="28">
        <f>'Cena na poramnuvanje'!N107*'Sreden kurs'!$D$27</f>
        <v>0</v>
      </c>
      <c r="O107" s="28">
        <f>'Cena na poramnuvanje'!O107*'Sreden kurs'!$D$27</f>
        <v>0</v>
      </c>
      <c r="P107" s="28">
        <f>'Cena na poramnuvanje'!P107*'Sreden kurs'!$D$27</f>
        <v>0</v>
      </c>
      <c r="Q107" s="28">
        <f>'Cena na poramnuvanje'!Q107*'Sreden kurs'!$D$27</f>
        <v>0</v>
      </c>
      <c r="R107" s="28">
        <f>'Cena na poramnuvanje'!R107*'Sreden kurs'!$D$27</f>
        <v>0</v>
      </c>
      <c r="S107" s="28">
        <f>'Cena na poramnuvanje'!S107*'Sreden kurs'!$D$27</f>
        <v>0</v>
      </c>
      <c r="T107" s="28">
        <f>'Cena na poramnuvanje'!T107*'Sreden kurs'!$D$27</f>
        <v>0</v>
      </c>
      <c r="U107" s="28">
        <f>'Cena na poramnuvanje'!U107*'Sreden kurs'!$D$27</f>
        <v>0</v>
      </c>
      <c r="V107" s="28">
        <f>'Cena na poramnuvanje'!V107*'Sreden kurs'!$D$27</f>
        <v>0</v>
      </c>
      <c r="W107" s="28">
        <f>'Cena na poramnuvanje'!W107*'Sreden kurs'!$D$27</f>
        <v>0</v>
      </c>
      <c r="X107" s="28">
        <f>'Cena na poramnuvanje'!X107*'Sreden kurs'!$D$27</f>
        <v>0</v>
      </c>
      <c r="Y107" s="28">
        <f>'Cena na poramnuvanje'!Y107*'Sreden kurs'!$D$27</f>
        <v>0</v>
      </c>
      <c r="Z107" s="28">
        <f>'Cena na poramnuvanje'!Z107*'Sreden kurs'!$D$27</f>
        <v>0</v>
      </c>
      <c r="AA107" s="29">
        <f>'Cena na poramnuvanje'!AA107*'Sreden kurs'!$D$27</f>
        <v>0</v>
      </c>
    </row>
    <row r="108" spans="2:27" ht="15.75" thickTop="1" x14ac:dyDescent="0.25">
      <c r="B108" s="61" t="str">
        <f>'Cena na poramnuvanje'!B108:B111</f>
        <v>27.01.2023</v>
      </c>
      <c r="C108" s="6" t="s">
        <v>26</v>
      </c>
      <c r="D108" s="26">
        <f>'Cena na poramnuvanje'!D108*'Sreden kurs'!$D$28</f>
        <v>10929.117529271763</v>
      </c>
      <c r="E108" s="26">
        <f>'Cena na poramnuvanje'!E108*'Sreden kurs'!$D$28</f>
        <v>11302.357476210525</v>
      </c>
      <c r="F108" s="26">
        <f>'Cena na poramnuvanje'!F108*'Sreden kurs'!$D$28</f>
        <v>12240.865267999998</v>
      </c>
      <c r="G108" s="26">
        <f>'Cena na poramnuvanje'!G108*'Sreden kurs'!$D$28</f>
        <v>0</v>
      </c>
      <c r="H108" s="26">
        <f>'Cena na poramnuvanje'!H108*'Sreden kurs'!$D$28</f>
        <v>0</v>
      </c>
      <c r="I108" s="26">
        <f>'Cena na poramnuvanje'!I108*'Sreden kurs'!$D$28</f>
        <v>0</v>
      </c>
      <c r="J108" s="26">
        <f>'Cena na poramnuvanje'!J108*'Sreden kurs'!$D$28</f>
        <v>14128.726148</v>
      </c>
      <c r="K108" s="26">
        <f>'Cena na poramnuvanje'!K108*'Sreden kurs'!$D$28</f>
        <v>16296.681420000003</v>
      </c>
      <c r="L108" s="26">
        <f>'Cena na poramnuvanje'!L108*'Sreden kurs'!$D$28</f>
        <v>18045.728999999999</v>
      </c>
      <c r="M108" s="26">
        <f>'Cena na poramnuvanje'!M108*'Sreden kurs'!$D$28</f>
        <v>15974.747880979592</v>
      </c>
      <c r="N108" s="26">
        <f>'Cena na poramnuvanje'!N108*'Sreden kurs'!$D$28</f>
        <v>15637.419296827586</v>
      </c>
      <c r="O108" s="26">
        <f>'Cena na poramnuvanje'!O108*'Sreden kurs'!$D$28</f>
        <v>15235.063475151517</v>
      </c>
      <c r="P108" s="26">
        <f>'Cena na poramnuvanje'!P108*'Sreden kurs'!$D$28</f>
        <v>14680.414759555553</v>
      </c>
      <c r="Q108" s="26">
        <f>'Cena na poramnuvanje'!Q108*'Sreden kurs'!$D$28</f>
        <v>14434.526706666666</v>
      </c>
      <c r="R108" s="26">
        <f>'Cena na poramnuvanje'!R108*'Sreden kurs'!$D$28</f>
        <v>14555.182380235294</v>
      </c>
      <c r="S108" s="26">
        <f>'Cena na poramnuvanje'!S108*'Sreden kurs'!$D$28</f>
        <v>0</v>
      </c>
      <c r="T108" s="26">
        <f>'Cena na poramnuvanje'!T108*'Sreden kurs'!$D$28</f>
        <v>15076.684895529412</v>
      </c>
      <c r="U108" s="26">
        <f>'Cena na poramnuvanje'!U108*'Sreden kurs'!$D$28</f>
        <v>18328.291183999994</v>
      </c>
      <c r="V108" s="26">
        <f>'Cena na poramnuvanje'!V108*'Sreden kurs'!$D$28</f>
        <v>0</v>
      </c>
      <c r="W108" s="26">
        <f>'Cena na poramnuvanje'!W108*'Sreden kurs'!$D$28</f>
        <v>0</v>
      </c>
      <c r="X108" s="26">
        <f>'Cena na poramnuvanje'!X108*'Sreden kurs'!$D$28</f>
        <v>0</v>
      </c>
      <c r="Y108" s="26">
        <f>'Cena na poramnuvanje'!Y108*'Sreden kurs'!$D$28</f>
        <v>0</v>
      </c>
      <c r="Z108" s="26">
        <f>'Cena na poramnuvanje'!Z108*'Sreden kurs'!$D$28</f>
        <v>0</v>
      </c>
      <c r="AA108" s="27">
        <f>'Cena na poramnuvanje'!AA108*'Sreden kurs'!$D$28</f>
        <v>0</v>
      </c>
    </row>
    <row r="109" spans="2:27" x14ac:dyDescent="0.25">
      <c r="B109" s="62"/>
      <c r="C109" s="6" t="s">
        <v>27</v>
      </c>
      <c r="D109" s="26">
        <f>'Cena na poramnuvanje'!D109*'Sreden kurs'!$D$28</f>
        <v>0</v>
      </c>
      <c r="E109" s="26">
        <f>'Cena na poramnuvanje'!E109*'Sreden kurs'!$D$28</f>
        <v>0</v>
      </c>
      <c r="F109" s="26">
        <f>'Cena na poramnuvanje'!F109*'Sreden kurs'!$D$28</f>
        <v>0</v>
      </c>
      <c r="G109" s="26">
        <f>'Cena na poramnuvanje'!G109*'Sreden kurs'!$D$28</f>
        <v>3852.8402600000004</v>
      </c>
      <c r="H109" s="26">
        <f>'Cena na poramnuvanje'!H109*'Sreden kurs'!$D$28</f>
        <v>4119.3617960000001</v>
      </c>
      <c r="I109" s="26">
        <f>'Cena na poramnuvanje'!I109*'Sreden kurs'!$D$28</f>
        <v>2585.0121199999999</v>
      </c>
      <c r="J109" s="26">
        <f>'Cena na poramnuvanje'!J109*'Sreden kurs'!$D$28</f>
        <v>0</v>
      </c>
      <c r="K109" s="26">
        <f>'Cena na poramnuvanje'!K109*'Sreden kurs'!$D$28</f>
        <v>0</v>
      </c>
      <c r="L109" s="26">
        <f>'Cena na poramnuvanje'!L109*'Sreden kurs'!$D$28</f>
        <v>0</v>
      </c>
      <c r="M109" s="26">
        <f>'Cena na poramnuvanje'!M109*'Sreden kurs'!$D$28</f>
        <v>0</v>
      </c>
      <c r="N109" s="26">
        <f>'Cena na poramnuvanje'!N109*'Sreden kurs'!$D$28</f>
        <v>0</v>
      </c>
      <c r="O109" s="26">
        <f>'Cena na poramnuvanje'!O109*'Sreden kurs'!$D$28</f>
        <v>0</v>
      </c>
      <c r="P109" s="26">
        <f>'Cena na poramnuvanje'!P109*'Sreden kurs'!$D$28</f>
        <v>0</v>
      </c>
      <c r="Q109" s="26">
        <f>'Cena na poramnuvanje'!Q109*'Sreden kurs'!$D$28</f>
        <v>0</v>
      </c>
      <c r="R109" s="26">
        <f>'Cena na poramnuvanje'!R109*'Sreden kurs'!$D$28</f>
        <v>0</v>
      </c>
      <c r="S109" s="26">
        <f>'Cena na poramnuvanje'!S109*'Sreden kurs'!$D$28</f>
        <v>5706.7690000000002</v>
      </c>
      <c r="T109" s="26">
        <f>'Cena na poramnuvanje'!T109*'Sreden kurs'!$D$28</f>
        <v>0</v>
      </c>
      <c r="U109" s="26">
        <f>'Cena na poramnuvanje'!U109*'Sreden kurs'!$D$28</f>
        <v>0</v>
      </c>
      <c r="V109" s="26">
        <f>'Cena na poramnuvanje'!V109*'Sreden kurs'!$D$28</f>
        <v>6191.0731799999994</v>
      </c>
      <c r="W109" s="26">
        <f>'Cena na poramnuvanje'!W109*'Sreden kurs'!$D$28</f>
        <v>6018.3277399999997</v>
      </c>
      <c r="X109" s="26">
        <f>'Cena na poramnuvanje'!X109*'Sreden kurs'!$D$28</f>
        <v>5648.7758880000001</v>
      </c>
      <c r="Y109" s="26">
        <f>'Cena na poramnuvanje'!Y109*'Sreden kurs'!$D$28</f>
        <v>5160.7700199999999</v>
      </c>
      <c r="Z109" s="26">
        <f>'Cena na poramnuvanje'!Z109*'Sreden kurs'!$D$28</f>
        <v>5026.2753560000001</v>
      </c>
      <c r="AA109" s="27">
        <f>'Cena na poramnuvanje'!AA109*'Sreden kurs'!$D$28</f>
        <v>2586.55449</v>
      </c>
    </row>
    <row r="110" spans="2:27" x14ac:dyDescent="0.25">
      <c r="B110" s="62"/>
      <c r="C110" s="6" t="s">
        <v>28</v>
      </c>
      <c r="D110" s="26">
        <f>'Cena na poramnuvanje'!D110*'Sreden kurs'!$D$28</f>
        <v>0</v>
      </c>
      <c r="E110" s="26">
        <f>'Cena na poramnuvanje'!E110*'Sreden kurs'!$D$28</f>
        <v>0</v>
      </c>
      <c r="F110" s="26">
        <f>'Cena na poramnuvanje'!F110*'Sreden kurs'!$D$28</f>
        <v>0</v>
      </c>
      <c r="G110" s="26">
        <f>'Cena na poramnuvanje'!G110*'Sreden kurs'!$D$28</f>
        <v>0</v>
      </c>
      <c r="H110" s="26">
        <f>'Cena na poramnuvanje'!H110*'Sreden kurs'!$D$28</f>
        <v>0</v>
      </c>
      <c r="I110" s="26">
        <f>'Cena na poramnuvanje'!I110*'Sreden kurs'!$D$28</f>
        <v>0</v>
      </c>
      <c r="J110" s="26">
        <f>'Cena na poramnuvanje'!J110*'Sreden kurs'!$D$28</f>
        <v>0</v>
      </c>
      <c r="K110" s="26">
        <f>'Cena na poramnuvanje'!K110*'Sreden kurs'!$D$28</f>
        <v>0</v>
      </c>
      <c r="L110" s="26">
        <f>'Cena na poramnuvanje'!L110*'Sreden kurs'!$D$28</f>
        <v>0</v>
      </c>
      <c r="M110" s="26">
        <f>'Cena na poramnuvanje'!M110*'Sreden kurs'!$D$28</f>
        <v>0</v>
      </c>
      <c r="N110" s="26">
        <f>'Cena na poramnuvanje'!N110*'Sreden kurs'!$D$28</f>
        <v>0</v>
      </c>
      <c r="O110" s="26">
        <f>'Cena na poramnuvanje'!O110*'Sreden kurs'!$D$28</f>
        <v>0</v>
      </c>
      <c r="P110" s="26">
        <f>'Cena na poramnuvanje'!P110*'Sreden kurs'!$D$28</f>
        <v>0</v>
      </c>
      <c r="Q110" s="26">
        <f>'Cena na poramnuvanje'!Q110*'Sreden kurs'!$D$28</f>
        <v>0</v>
      </c>
      <c r="R110" s="26">
        <f>'Cena na poramnuvanje'!R110*'Sreden kurs'!$D$28</f>
        <v>0</v>
      </c>
      <c r="S110" s="26">
        <f>'Cena na poramnuvanje'!S110*'Sreden kurs'!$D$28</f>
        <v>0</v>
      </c>
      <c r="T110" s="26">
        <f>'Cena na poramnuvanje'!T110*'Sreden kurs'!$D$28</f>
        <v>0</v>
      </c>
      <c r="U110" s="26">
        <f>'Cena na poramnuvanje'!U110*'Sreden kurs'!$D$28</f>
        <v>0</v>
      </c>
      <c r="V110" s="26">
        <f>'Cena na poramnuvanje'!V110*'Sreden kurs'!$D$28</f>
        <v>0</v>
      </c>
      <c r="W110" s="26">
        <f>'Cena na poramnuvanje'!W110*'Sreden kurs'!$D$28</f>
        <v>0</v>
      </c>
      <c r="X110" s="26">
        <f>'Cena na poramnuvanje'!X110*'Sreden kurs'!$D$28</f>
        <v>0</v>
      </c>
      <c r="Y110" s="26">
        <f>'Cena na poramnuvanje'!Y110*'Sreden kurs'!$D$28</f>
        <v>0</v>
      </c>
      <c r="Z110" s="26">
        <f>'Cena na poramnuvanje'!Z110*'Sreden kurs'!$D$28</f>
        <v>0</v>
      </c>
      <c r="AA110" s="27">
        <f>'Cena na poramnuvanje'!AA110*'Sreden kurs'!$D$28</f>
        <v>0</v>
      </c>
    </row>
    <row r="111" spans="2:27" ht="15.75" thickBot="1" x14ac:dyDescent="0.3">
      <c r="B111" s="63"/>
      <c r="C111" s="9" t="s">
        <v>29</v>
      </c>
      <c r="D111" s="28">
        <f>'Cena na poramnuvanje'!D111*'Sreden kurs'!$D$28</f>
        <v>0</v>
      </c>
      <c r="E111" s="28">
        <f>'Cena na poramnuvanje'!E111*'Sreden kurs'!$D$28</f>
        <v>0</v>
      </c>
      <c r="F111" s="28">
        <f>'Cena na poramnuvanje'!F111*'Sreden kurs'!$D$28</f>
        <v>0</v>
      </c>
      <c r="G111" s="28">
        <f>'Cena na poramnuvanje'!G111*'Sreden kurs'!$D$28</f>
        <v>0</v>
      </c>
      <c r="H111" s="28">
        <f>'Cena na poramnuvanje'!H111*'Sreden kurs'!$D$28</f>
        <v>0</v>
      </c>
      <c r="I111" s="28">
        <f>'Cena na poramnuvanje'!I111*'Sreden kurs'!$D$28</f>
        <v>0</v>
      </c>
      <c r="J111" s="28">
        <f>'Cena na poramnuvanje'!J111*'Sreden kurs'!$D$28</f>
        <v>0</v>
      </c>
      <c r="K111" s="28">
        <f>'Cena na poramnuvanje'!K111*'Sreden kurs'!$D$28</f>
        <v>0</v>
      </c>
      <c r="L111" s="28">
        <f>'Cena na poramnuvanje'!L111*'Sreden kurs'!$D$28</f>
        <v>0</v>
      </c>
      <c r="M111" s="28">
        <f>'Cena na poramnuvanje'!M111*'Sreden kurs'!$D$28</f>
        <v>0</v>
      </c>
      <c r="N111" s="28">
        <f>'Cena na poramnuvanje'!N111*'Sreden kurs'!$D$28</f>
        <v>0</v>
      </c>
      <c r="O111" s="28">
        <f>'Cena na poramnuvanje'!O111*'Sreden kurs'!$D$28</f>
        <v>0</v>
      </c>
      <c r="P111" s="28">
        <f>'Cena na poramnuvanje'!P111*'Sreden kurs'!$D$28</f>
        <v>0</v>
      </c>
      <c r="Q111" s="28">
        <f>'Cena na poramnuvanje'!Q111*'Sreden kurs'!$D$28</f>
        <v>0</v>
      </c>
      <c r="R111" s="28">
        <f>'Cena na poramnuvanje'!R111*'Sreden kurs'!$D$28</f>
        <v>0</v>
      </c>
      <c r="S111" s="28">
        <f>'Cena na poramnuvanje'!S111*'Sreden kurs'!$D$28</f>
        <v>0</v>
      </c>
      <c r="T111" s="28">
        <f>'Cena na poramnuvanje'!T111*'Sreden kurs'!$D$28</f>
        <v>0</v>
      </c>
      <c r="U111" s="28">
        <f>'Cena na poramnuvanje'!U111*'Sreden kurs'!$D$28</f>
        <v>0</v>
      </c>
      <c r="V111" s="28">
        <f>'Cena na poramnuvanje'!V111*'Sreden kurs'!$D$28</f>
        <v>0</v>
      </c>
      <c r="W111" s="28">
        <f>'Cena na poramnuvanje'!W111*'Sreden kurs'!$D$28</f>
        <v>0</v>
      </c>
      <c r="X111" s="28">
        <f>'Cena na poramnuvanje'!X111*'Sreden kurs'!$D$28</f>
        <v>0</v>
      </c>
      <c r="Y111" s="28">
        <f>'Cena na poramnuvanje'!Y111*'Sreden kurs'!$D$28</f>
        <v>0</v>
      </c>
      <c r="Z111" s="28">
        <f>'Cena na poramnuvanje'!Z111*'Sreden kurs'!$D$28</f>
        <v>0</v>
      </c>
      <c r="AA111" s="29">
        <f>'Cena na poramnuvanje'!AA111*'Sreden kurs'!$D$28</f>
        <v>0</v>
      </c>
    </row>
    <row r="112" spans="2:27" ht="15.75" thickTop="1" x14ac:dyDescent="0.25">
      <c r="B112" s="61" t="str">
        <f>'Cena na poramnuvanje'!B112:B115</f>
        <v>28.01.2023</v>
      </c>
      <c r="C112" s="6" t="s">
        <v>26</v>
      </c>
      <c r="D112" s="26">
        <f>'Cena na poramnuvanje'!D112*'Sreden kurs'!$D$29</f>
        <v>0</v>
      </c>
      <c r="E112" s="26">
        <f>'Cena na poramnuvanje'!E112*'Sreden kurs'!$D$29</f>
        <v>0</v>
      </c>
      <c r="F112" s="26">
        <f>'Cena na poramnuvanje'!F112*'Sreden kurs'!$D$29</f>
        <v>0</v>
      </c>
      <c r="G112" s="26">
        <f>'Cena na poramnuvanje'!G112*'Sreden kurs'!$D$29</f>
        <v>0</v>
      </c>
      <c r="H112" s="26">
        <f>'Cena na poramnuvanje'!H112*'Sreden kurs'!$D$29</f>
        <v>0</v>
      </c>
      <c r="I112" s="26">
        <f>'Cena na poramnuvanje'!I112*'Sreden kurs'!$D$29</f>
        <v>0</v>
      </c>
      <c r="J112" s="26">
        <f>'Cena na poramnuvanje'!J112*'Sreden kurs'!$D$29</f>
        <v>0</v>
      </c>
      <c r="K112" s="26">
        <f>'Cena na poramnuvanje'!K112*'Sreden kurs'!$D$29</f>
        <v>0</v>
      </c>
      <c r="L112" s="26">
        <f>'Cena na poramnuvanje'!L112*'Sreden kurs'!$D$29</f>
        <v>0</v>
      </c>
      <c r="M112" s="26">
        <f>'Cena na poramnuvanje'!M112*'Sreden kurs'!$D$29</f>
        <v>14885.721343999998</v>
      </c>
      <c r="N112" s="26">
        <f>'Cena na poramnuvanje'!N112*'Sreden kurs'!$D$29</f>
        <v>0</v>
      </c>
      <c r="O112" s="26">
        <f>'Cena na poramnuvanje'!O112*'Sreden kurs'!$D$29</f>
        <v>14642.026883999999</v>
      </c>
      <c r="P112" s="26">
        <f>'Cena na poramnuvanje'!P112*'Sreden kurs'!$D$29</f>
        <v>14051.607647999999</v>
      </c>
      <c r="Q112" s="26">
        <f>'Cena na poramnuvanje'!Q112*'Sreden kurs'!$D$29</f>
        <v>0</v>
      </c>
      <c r="R112" s="26">
        <f>'Cena na poramnuvanje'!R112*'Sreden kurs'!$D$29</f>
        <v>0</v>
      </c>
      <c r="S112" s="26">
        <f>'Cena na poramnuvanje'!S112*'Sreden kurs'!$D$29</f>
        <v>0</v>
      </c>
      <c r="T112" s="26">
        <f>'Cena na poramnuvanje'!T112*'Sreden kurs'!$D$29</f>
        <v>14276.793667999998</v>
      </c>
      <c r="U112" s="26">
        <f>'Cena na poramnuvanje'!U112*'Sreden kurs'!$D$29</f>
        <v>13999.575484116938</v>
      </c>
      <c r="V112" s="26">
        <f>'Cena na poramnuvanje'!V112*'Sreden kurs'!$D$29</f>
        <v>16324.444080000001</v>
      </c>
      <c r="W112" s="26">
        <f>'Cena na poramnuvanje'!W112*'Sreden kurs'!$D$29</f>
        <v>0</v>
      </c>
      <c r="X112" s="26">
        <f>'Cena na poramnuvanje'!X112*'Sreden kurs'!$D$29</f>
        <v>0</v>
      </c>
      <c r="Y112" s="26">
        <f>'Cena na poramnuvanje'!Y112*'Sreden kurs'!$D$29</f>
        <v>0</v>
      </c>
      <c r="Z112" s="26">
        <f>'Cena na poramnuvanje'!Z112*'Sreden kurs'!$D$29</f>
        <v>0</v>
      </c>
      <c r="AA112" s="27">
        <f>'Cena na poramnuvanje'!AA112*'Sreden kurs'!$D$29</f>
        <v>0</v>
      </c>
    </row>
    <row r="113" spans="2:27" x14ac:dyDescent="0.25">
      <c r="B113" s="62"/>
      <c r="C113" s="6" t="s">
        <v>27</v>
      </c>
      <c r="D113" s="26">
        <f>'Cena na poramnuvanje'!D113*'Sreden kurs'!$D$29</f>
        <v>2590.564652</v>
      </c>
      <c r="E113" s="26">
        <f>'Cena na poramnuvanje'!E113*'Sreden kurs'!$D$29</f>
        <v>2727.8304947226388</v>
      </c>
      <c r="F113" s="26">
        <f>'Cena na poramnuvanje'!F113*'Sreden kurs'!$D$29</f>
        <v>2528.6984775555557</v>
      </c>
      <c r="G113" s="26">
        <f>'Cena na poramnuvanje'!G113*'Sreden kurs'!$D$29</f>
        <v>2433.2287834198478</v>
      </c>
      <c r="H113" s="26">
        <f>'Cena na poramnuvanje'!H113*'Sreden kurs'!$D$29</f>
        <v>2999.9974076071703</v>
      </c>
      <c r="I113" s="26">
        <f>'Cena na poramnuvanje'!I113*'Sreden kurs'!$D$29</f>
        <v>2988.0959656832979</v>
      </c>
      <c r="J113" s="26">
        <f>'Cena na poramnuvanje'!J113*'Sreden kurs'!$D$29</f>
        <v>2556.4554908175942</v>
      </c>
      <c r="K113" s="26">
        <f>'Cena na poramnuvanje'!K113*'Sreden kurs'!$D$29</f>
        <v>2574.1259730322577</v>
      </c>
      <c r="L113" s="26">
        <f>'Cena na poramnuvanje'!L113*'Sreden kurs'!$D$29</f>
        <v>2692.7634293913043</v>
      </c>
      <c r="M113" s="26">
        <f>'Cena na poramnuvanje'!M113*'Sreden kurs'!$D$29</f>
        <v>0</v>
      </c>
      <c r="N113" s="26">
        <f>'Cena na poramnuvanje'!N113*'Sreden kurs'!$D$29</f>
        <v>5007.1499679999997</v>
      </c>
      <c r="O113" s="26">
        <f>'Cena na poramnuvanje'!O113*'Sreden kurs'!$D$29</f>
        <v>0</v>
      </c>
      <c r="P113" s="26">
        <f>'Cena na poramnuvanje'!P113*'Sreden kurs'!$D$29</f>
        <v>0</v>
      </c>
      <c r="Q113" s="26">
        <f>'Cena na poramnuvanje'!Q113*'Sreden kurs'!$D$29</f>
        <v>3001.3136391401872</v>
      </c>
      <c r="R113" s="26">
        <f>'Cena na poramnuvanje'!R113*'Sreden kurs'!$D$29</f>
        <v>3671.2279719649005</v>
      </c>
      <c r="S113" s="26">
        <f>'Cena na poramnuvanje'!S113*'Sreden kurs'!$D$29</f>
        <v>2747.8863919999999</v>
      </c>
      <c r="T113" s="26">
        <f>'Cena na poramnuvanje'!T113*'Sreden kurs'!$D$29</f>
        <v>0</v>
      </c>
      <c r="U113" s="26">
        <f>'Cena na poramnuvanje'!U113*'Sreden kurs'!$D$29</f>
        <v>0</v>
      </c>
      <c r="V113" s="26">
        <f>'Cena na poramnuvanje'!V113*'Sreden kurs'!$D$29</f>
        <v>0</v>
      </c>
      <c r="W113" s="26">
        <f>'Cena na poramnuvanje'!W113*'Sreden kurs'!$D$29</f>
        <v>5128.6887239999987</v>
      </c>
      <c r="X113" s="26">
        <f>'Cena na poramnuvanje'!X113*'Sreden kurs'!$D$29</f>
        <v>4667.21162</v>
      </c>
      <c r="Y113" s="26">
        <f>'Cena na poramnuvanje'!Y113*'Sreden kurs'!$D$29</f>
        <v>4515.4424120000003</v>
      </c>
      <c r="Z113" s="26">
        <f>'Cena na poramnuvanje'!Z113*'Sreden kurs'!$D$29</f>
        <v>3261.355820574377</v>
      </c>
      <c r="AA113" s="27">
        <f>'Cena na poramnuvanje'!AA113*'Sreden kurs'!$D$29</f>
        <v>3034.6542594576367</v>
      </c>
    </row>
    <row r="114" spans="2:27" x14ac:dyDescent="0.25">
      <c r="B114" s="62"/>
      <c r="C114" s="6" t="s">
        <v>28</v>
      </c>
      <c r="D114" s="26">
        <f>'Cena na poramnuvanje'!D114*'Sreden kurs'!$D$29</f>
        <v>0</v>
      </c>
      <c r="E114" s="26">
        <f>'Cena na poramnuvanje'!E114*'Sreden kurs'!$D$29</f>
        <v>0</v>
      </c>
      <c r="F114" s="26">
        <f>'Cena na poramnuvanje'!F114*'Sreden kurs'!$D$29</f>
        <v>0</v>
      </c>
      <c r="G114" s="26">
        <f>'Cena na poramnuvanje'!G114*'Sreden kurs'!$D$29</f>
        <v>0</v>
      </c>
      <c r="H114" s="26">
        <f>'Cena na poramnuvanje'!H114*'Sreden kurs'!$D$29</f>
        <v>0</v>
      </c>
      <c r="I114" s="26">
        <f>'Cena na poramnuvanje'!I114*'Sreden kurs'!$D$29</f>
        <v>0</v>
      </c>
      <c r="J114" s="26">
        <f>'Cena na poramnuvanje'!J114*'Sreden kurs'!$D$29</f>
        <v>0</v>
      </c>
      <c r="K114" s="26">
        <f>'Cena na poramnuvanje'!K114*'Sreden kurs'!$D$29</f>
        <v>0</v>
      </c>
      <c r="L114" s="26">
        <f>'Cena na poramnuvanje'!L114*'Sreden kurs'!$D$29</f>
        <v>0</v>
      </c>
      <c r="M114" s="26">
        <f>'Cena na poramnuvanje'!M114*'Sreden kurs'!$D$29</f>
        <v>0</v>
      </c>
      <c r="N114" s="26">
        <f>'Cena na poramnuvanje'!N114*'Sreden kurs'!$D$29</f>
        <v>0</v>
      </c>
      <c r="O114" s="26">
        <f>'Cena na poramnuvanje'!O114*'Sreden kurs'!$D$29</f>
        <v>0</v>
      </c>
      <c r="P114" s="26">
        <f>'Cena na poramnuvanje'!P114*'Sreden kurs'!$D$29</f>
        <v>0</v>
      </c>
      <c r="Q114" s="26">
        <f>'Cena na poramnuvanje'!Q114*'Sreden kurs'!$D$29</f>
        <v>0</v>
      </c>
      <c r="R114" s="26">
        <f>'Cena na poramnuvanje'!R114*'Sreden kurs'!$D$29</f>
        <v>0</v>
      </c>
      <c r="S114" s="26">
        <f>'Cena na poramnuvanje'!S114*'Sreden kurs'!$D$29</f>
        <v>0</v>
      </c>
      <c r="T114" s="26">
        <f>'Cena na poramnuvanje'!T114*'Sreden kurs'!$D$29</f>
        <v>0</v>
      </c>
      <c r="U114" s="26">
        <f>'Cena na poramnuvanje'!U114*'Sreden kurs'!$D$29</f>
        <v>0</v>
      </c>
      <c r="V114" s="26">
        <f>'Cena na poramnuvanje'!V114*'Sreden kurs'!$D$29</f>
        <v>0</v>
      </c>
      <c r="W114" s="26">
        <f>'Cena na poramnuvanje'!W114*'Sreden kurs'!$D$29</f>
        <v>0</v>
      </c>
      <c r="X114" s="26">
        <f>'Cena na poramnuvanje'!X114*'Sreden kurs'!$D$29</f>
        <v>0</v>
      </c>
      <c r="Y114" s="26">
        <f>'Cena na poramnuvanje'!Y114*'Sreden kurs'!$D$29</f>
        <v>0</v>
      </c>
      <c r="Z114" s="26">
        <f>'Cena na poramnuvanje'!Z114*'Sreden kurs'!$D$29</f>
        <v>0</v>
      </c>
      <c r="AA114" s="27">
        <f>'Cena na poramnuvanje'!AA114*'Sreden kurs'!$D$29</f>
        <v>0</v>
      </c>
    </row>
    <row r="115" spans="2:27" ht="15.75" thickBot="1" x14ac:dyDescent="0.3">
      <c r="B115" s="63"/>
      <c r="C115" s="9" t="s">
        <v>29</v>
      </c>
      <c r="D115" s="28">
        <f>'Cena na poramnuvanje'!D115*'Sreden kurs'!$D$29</f>
        <v>0</v>
      </c>
      <c r="E115" s="28">
        <f>'Cena na poramnuvanje'!E115*'Sreden kurs'!$D$29</f>
        <v>0</v>
      </c>
      <c r="F115" s="28">
        <f>'Cena na poramnuvanje'!F115*'Sreden kurs'!$D$29</f>
        <v>0</v>
      </c>
      <c r="G115" s="28">
        <f>'Cena na poramnuvanje'!G115*'Sreden kurs'!$D$29</f>
        <v>0</v>
      </c>
      <c r="H115" s="28">
        <f>'Cena na poramnuvanje'!H115*'Sreden kurs'!$D$29</f>
        <v>0</v>
      </c>
      <c r="I115" s="28">
        <f>'Cena na poramnuvanje'!I115*'Sreden kurs'!$D$29</f>
        <v>0</v>
      </c>
      <c r="J115" s="28">
        <f>'Cena na poramnuvanje'!J115*'Sreden kurs'!$D$29</f>
        <v>0</v>
      </c>
      <c r="K115" s="28">
        <f>'Cena na poramnuvanje'!K115*'Sreden kurs'!$D$29</f>
        <v>0</v>
      </c>
      <c r="L115" s="28">
        <f>'Cena na poramnuvanje'!L115*'Sreden kurs'!$D$29</f>
        <v>0</v>
      </c>
      <c r="M115" s="28">
        <f>'Cena na poramnuvanje'!M115*'Sreden kurs'!$D$29</f>
        <v>0</v>
      </c>
      <c r="N115" s="28">
        <f>'Cena na poramnuvanje'!N115*'Sreden kurs'!$D$29</f>
        <v>0</v>
      </c>
      <c r="O115" s="28">
        <f>'Cena na poramnuvanje'!O115*'Sreden kurs'!$D$29</f>
        <v>0</v>
      </c>
      <c r="P115" s="28">
        <f>'Cena na poramnuvanje'!P115*'Sreden kurs'!$D$29</f>
        <v>0</v>
      </c>
      <c r="Q115" s="28">
        <f>'Cena na poramnuvanje'!Q115*'Sreden kurs'!$D$29</f>
        <v>0</v>
      </c>
      <c r="R115" s="28">
        <f>'Cena na poramnuvanje'!R115*'Sreden kurs'!$D$29</f>
        <v>0</v>
      </c>
      <c r="S115" s="28">
        <f>'Cena na poramnuvanje'!S115*'Sreden kurs'!$D$29</f>
        <v>0</v>
      </c>
      <c r="T115" s="28">
        <f>'Cena na poramnuvanje'!T115*'Sreden kurs'!$D$29</f>
        <v>0</v>
      </c>
      <c r="U115" s="28">
        <f>'Cena na poramnuvanje'!U115*'Sreden kurs'!$D$29</f>
        <v>0</v>
      </c>
      <c r="V115" s="28">
        <f>'Cena na poramnuvanje'!V115*'Sreden kurs'!$D$29</f>
        <v>0</v>
      </c>
      <c r="W115" s="28">
        <f>'Cena na poramnuvanje'!W115*'Sreden kurs'!$D$29</f>
        <v>0</v>
      </c>
      <c r="X115" s="28">
        <f>'Cena na poramnuvanje'!X115*'Sreden kurs'!$D$29</f>
        <v>0</v>
      </c>
      <c r="Y115" s="28">
        <f>'Cena na poramnuvanje'!Y115*'Sreden kurs'!$D$29</f>
        <v>0</v>
      </c>
      <c r="Z115" s="28">
        <f>'Cena na poramnuvanje'!Z115*'Sreden kurs'!$D$29</f>
        <v>0</v>
      </c>
      <c r="AA115" s="29">
        <f>'Cena na poramnuvanje'!AA115*'Sreden kurs'!$D$29</f>
        <v>0</v>
      </c>
    </row>
    <row r="116" spans="2:27" ht="15.75" thickTop="1" x14ac:dyDescent="0.25">
      <c r="B116" s="61" t="str">
        <f>'Cena na poramnuvanje'!B116:B119</f>
        <v>29.01.2023</v>
      </c>
      <c r="C116" s="6" t="s">
        <v>26</v>
      </c>
      <c r="D116" s="26">
        <f>'Cena na poramnuvanje'!D116*'Sreden kurs'!$D$30</f>
        <v>0</v>
      </c>
      <c r="E116" s="26">
        <f>'Cena na poramnuvanje'!E116*'Sreden kurs'!$D$30</f>
        <v>0</v>
      </c>
      <c r="F116" s="26">
        <f>'Cena na poramnuvanje'!F116*'Sreden kurs'!$D$30</f>
        <v>0</v>
      </c>
      <c r="G116" s="26">
        <f>'Cena na poramnuvanje'!G116*'Sreden kurs'!$D$30</f>
        <v>0</v>
      </c>
      <c r="H116" s="26">
        <f>'Cena na poramnuvanje'!H116*'Sreden kurs'!$D$30</f>
        <v>0</v>
      </c>
      <c r="I116" s="26">
        <f>'Cena na poramnuvanje'!I116*'Sreden kurs'!$D$30</f>
        <v>0</v>
      </c>
      <c r="J116" s="26">
        <f>'Cena na poramnuvanje'!J116*'Sreden kurs'!$D$30</f>
        <v>0</v>
      </c>
      <c r="K116" s="26">
        <f>'Cena na poramnuvanje'!K116*'Sreden kurs'!$D$30</f>
        <v>0</v>
      </c>
      <c r="L116" s="26">
        <f>'Cena na poramnuvanje'!L116*'Sreden kurs'!$D$30</f>
        <v>0</v>
      </c>
      <c r="M116" s="26">
        <f>'Cena na poramnuvanje'!M116*'Sreden kurs'!$D$30</f>
        <v>0</v>
      </c>
      <c r="N116" s="26">
        <f>'Cena na poramnuvanje'!N116*'Sreden kurs'!$D$30</f>
        <v>0</v>
      </c>
      <c r="O116" s="26">
        <f>'Cena na poramnuvanje'!O116*'Sreden kurs'!$D$30</f>
        <v>11754.710244000002</v>
      </c>
      <c r="P116" s="26">
        <f>'Cena na poramnuvanje'!P116*'Sreden kurs'!$D$30</f>
        <v>10604.907750364624</v>
      </c>
      <c r="Q116" s="26">
        <f>'Cena na poramnuvanje'!Q116*'Sreden kurs'!$D$30</f>
        <v>9685.65953025606</v>
      </c>
      <c r="R116" s="26">
        <f>'Cena na poramnuvanje'!R116*'Sreden kurs'!$D$30</f>
        <v>9947.0872870362782</v>
      </c>
      <c r="S116" s="26">
        <f>'Cena na poramnuvanje'!S116*'Sreden kurs'!$D$30</f>
        <v>10522.08721176544</v>
      </c>
      <c r="T116" s="26">
        <f>'Cena na poramnuvanje'!T116*'Sreden kurs'!$D$30</f>
        <v>11815.639502844348</v>
      </c>
      <c r="U116" s="26">
        <f>'Cena na poramnuvanje'!U116*'Sreden kurs'!$D$30</f>
        <v>15664.926668</v>
      </c>
      <c r="V116" s="26">
        <f>'Cena na poramnuvanje'!V116*'Sreden kurs'!$D$30</f>
        <v>18093.233995999999</v>
      </c>
      <c r="W116" s="26">
        <f>'Cena na poramnuvanje'!W116*'Sreden kurs'!$D$30</f>
        <v>0</v>
      </c>
      <c r="X116" s="26">
        <f>'Cena na poramnuvanje'!X116*'Sreden kurs'!$D$30</f>
        <v>20307.460368</v>
      </c>
      <c r="Y116" s="26">
        <f>'Cena na poramnuvanje'!Y116*'Sreden kurs'!$D$30</f>
        <v>16679.806128</v>
      </c>
      <c r="Z116" s="26">
        <f>'Cena na poramnuvanje'!Z116*'Sreden kurs'!$D$30</f>
        <v>16222.030712</v>
      </c>
      <c r="AA116" s="27">
        <f>'Cena na poramnuvanje'!AA116*'Sreden kurs'!$D$30</f>
        <v>11329.845812689655</v>
      </c>
    </row>
    <row r="117" spans="2:27" x14ac:dyDescent="0.25">
      <c r="B117" s="62"/>
      <c r="C117" s="6" t="s">
        <v>27</v>
      </c>
      <c r="D117" s="26">
        <f>'Cena na poramnuvanje'!D117*'Sreden kurs'!$D$30</f>
        <v>3215.3442347380496</v>
      </c>
      <c r="E117" s="26">
        <f>'Cena na poramnuvanje'!E117*'Sreden kurs'!$D$30</f>
        <v>2495.1395388550191</v>
      </c>
      <c r="F117" s="26">
        <f>'Cena na poramnuvanje'!F117*'Sreden kurs'!$D$30</f>
        <v>2175.0276027317077</v>
      </c>
      <c r="G117" s="26">
        <f>'Cena na poramnuvanje'!G117*'Sreden kurs'!$D$30</f>
        <v>3203.1940159999999</v>
      </c>
      <c r="H117" s="26">
        <f>'Cena na poramnuvanje'!H117*'Sreden kurs'!$D$30</f>
        <v>3329.0514080000003</v>
      </c>
      <c r="I117" s="26">
        <f>'Cena na poramnuvanje'!I117*'Sreden kurs'!$D$30</f>
        <v>3976.2298600000004</v>
      </c>
      <c r="J117" s="26">
        <f>'Cena na poramnuvanje'!J117*'Sreden kurs'!$D$30</f>
        <v>4260.6428880000003</v>
      </c>
      <c r="K117" s="26">
        <f>'Cena na poramnuvanje'!K117*'Sreden kurs'!$D$30</f>
        <v>3003.8192087015523</v>
      </c>
      <c r="L117" s="26">
        <f>'Cena na poramnuvanje'!L117*'Sreden kurs'!$D$30</f>
        <v>2934.3607832771081</v>
      </c>
      <c r="M117" s="26">
        <f>'Cena na poramnuvanje'!M117*'Sreden kurs'!$D$30</f>
        <v>3129.3093322762484</v>
      </c>
      <c r="N117" s="26">
        <f>'Cena na poramnuvanje'!N117*'Sreden kurs'!$D$30</f>
        <v>2413.9118746666672</v>
      </c>
      <c r="O117" s="26">
        <f>'Cena na poramnuvanje'!O117*'Sreden kurs'!$D$30</f>
        <v>0</v>
      </c>
      <c r="P117" s="26">
        <f>'Cena na poramnuvanje'!P117*'Sreden kurs'!$D$30</f>
        <v>0</v>
      </c>
      <c r="Q117" s="26">
        <f>'Cena na poramnuvanje'!Q117*'Sreden kurs'!$D$30</f>
        <v>0</v>
      </c>
      <c r="R117" s="26">
        <f>'Cena na poramnuvanje'!R117*'Sreden kurs'!$D$30</f>
        <v>0</v>
      </c>
      <c r="S117" s="26">
        <f>'Cena na poramnuvanje'!S117*'Sreden kurs'!$D$30</f>
        <v>0</v>
      </c>
      <c r="T117" s="26">
        <f>'Cena na poramnuvanje'!T117*'Sreden kurs'!$D$30</f>
        <v>0</v>
      </c>
      <c r="U117" s="26">
        <f>'Cena na poramnuvanje'!U117*'Sreden kurs'!$D$30</f>
        <v>0</v>
      </c>
      <c r="V117" s="26">
        <f>'Cena na poramnuvanje'!V117*'Sreden kurs'!$D$30</f>
        <v>0</v>
      </c>
      <c r="W117" s="26">
        <f>'Cena na poramnuvanje'!W117*'Sreden kurs'!$D$30</f>
        <v>6088.659811999999</v>
      </c>
      <c r="X117" s="26">
        <f>'Cena na poramnuvanje'!X117*'Sreden kurs'!$D$30</f>
        <v>0</v>
      </c>
      <c r="Y117" s="26">
        <f>'Cena na poramnuvanje'!Y117*'Sreden kurs'!$D$30</f>
        <v>0</v>
      </c>
      <c r="Z117" s="26">
        <f>'Cena na poramnuvanje'!Z117*'Sreden kurs'!$D$30</f>
        <v>0</v>
      </c>
      <c r="AA117" s="27">
        <f>'Cena na poramnuvanje'!AA117*'Sreden kurs'!$D$30</f>
        <v>0</v>
      </c>
    </row>
    <row r="118" spans="2:27" x14ac:dyDescent="0.25">
      <c r="B118" s="62"/>
      <c r="C118" s="6" t="s">
        <v>28</v>
      </c>
      <c r="D118" s="26">
        <f>'Cena na poramnuvanje'!D118*'Sreden kurs'!$D$30</f>
        <v>0</v>
      </c>
      <c r="E118" s="26">
        <f>'Cena na poramnuvanje'!E118*'Sreden kurs'!$D$30</f>
        <v>0</v>
      </c>
      <c r="F118" s="26">
        <f>'Cena na poramnuvanje'!F118*'Sreden kurs'!$D$30</f>
        <v>0</v>
      </c>
      <c r="G118" s="26">
        <f>'Cena na poramnuvanje'!G118*'Sreden kurs'!$D$30</f>
        <v>0</v>
      </c>
      <c r="H118" s="26">
        <f>'Cena na poramnuvanje'!H118*'Sreden kurs'!$D$30</f>
        <v>0</v>
      </c>
      <c r="I118" s="26">
        <f>'Cena na poramnuvanje'!I118*'Sreden kurs'!$D$30</f>
        <v>0</v>
      </c>
      <c r="J118" s="26">
        <f>'Cena na poramnuvanje'!J118*'Sreden kurs'!$D$30</f>
        <v>0</v>
      </c>
      <c r="K118" s="26">
        <f>'Cena na poramnuvanje'!K118*'Sreden kurs'!$D$30</f>
        <v>0</v>
      </c>
      <c r="L118" s="26">
        <f>'Cena na poramnuvanje'!L118*'Sreden kurs'!$D$30</f>
        <v>0</v>
      </c>
      <c r="M118" s="26">
        <f>'Cena na poramnuvanje'!M118*'Sreden kurs'!$D$30</f>
        <v>0</v>
      </c>
      <c r="N118" s="26">
        <f>'Cena na poramnuvanje'!N118*'Sreden kurs'!$D$30</f>
        <v>0</v>
      </c>
      <c r="O118" s="26">
        <f>'Cena na poramnuvanje'!O118*'Sreden kurs'!$D$30</f>
        <v>0</v>
      </c>
      <c r="P118" s="26">
        <f>'Cena na poramnuvanje'!P118*'Sreden kurs'!$D$30</f>
        <v>0</v>
      </c>
      <c r="Q118" s="26">
        <f>'Cena na poramnuvanje'!Q118*'Sreden kurs'!$D$30</f>
        <v>0</v>
      </c>
      <c r="R118" s="26">
        <f>'Cena na poramnuvanje'!R118*'Sreden kurs'!$D$30</f>
        <v>0</v>
      </c>
      <c r="S118" s="26">
        <f>'Cena na poramnuvanje'!S118*'Sreden kurs'!$D$30</f>
        <v>0</v>
      </c>
      <c r="T118" s="26">
        <f>'Cena na poramnuvanje'!T118*'Sreden kurs'!$D$30</f>
        <v>0</v>
      </c>
      <c r="U118" s="26">
        <f>'Cena na poramnuvanje'!U118*'Sreden kurs'!$D$30</f>
        <v>0</v>
      </c>
      <c r="V118" s="26">
        <f>'Cena na poramnuvanje'!V118*'Sreden kurs'!$D$30</f>
        <v>0</v>
      </c>
      <c r="W118" s="26">
        <f>'Cena na poramnuvanje'!W118*'Sreden kurs'!$D$30</f>
        <v>0</v>
      </c>
      <c r="X118" s="26">
        <f>'Cena na poramnuvanje'!X118*'Sreden kurs'!$D$30</f>
        <v>0</v>
      </c>
      <c r="Y118" s="26">
        <f>'Cena na poramnuvanje'!Y118*'Sreden kurs'!$D$30</f>
        <v>0</v>
      </c>
      <c r="Z118" s="26">
        <f>'Cena na poramnuvanje'!Z118*'Sreden kurs'!$D$30</f>
        <v>0</v>
      </c>
      <c r="AA118" s="27">
        <f>'Cena na poramnuvanje'!AA118*'Sreden kurs'!$D$30</f>
        <v>0</v>
      </c>
    </row>
    <row r="119" spans="2:27" ht="15.75" thickBot="1" x14ac:dyDescent="0.3">
      <c r="B119" s="63"/>
      <c r="C119" s="9" t="s">
        <v>29</v>
      </c>
      <c r="D119" s="28">
        <f>'Cena na poramnuvanje'!D119*'Sreden kurs'!$D$30</f>
        <v>0</v>
      </c>
      <c r="E119" s="28">
        <f>'Cena na poramnuvanje'!E119*'Sreden kurs'!$D$30</f>
        <v>0</v>
      </c>
      <c r="F119" s="28">
        <f>'Cena na poramnuvanje'!F119*'Sreden kurs'!$D$30</f>
        <v>0</v>
      </c>
      <c r="G119" s="28">
        <f>'Cena na poramnuvanje'!G119*'Sreden kurs'!$D$30</f>
        <v>0</v>
      </c>
      <c r="H119" s="28">
        <f>'Cena na poramnuvanje'!H119*'Sreden kurs'!$D$30</f>
        <v>0</v>
      </c>
      <c r="I119" s="28">
        <f>'Cena na poramnuvanje'!I119*'Sreden kurs'!$D$30</f>
        <v>0</v>
      </c>
      <c r="J119" s="28">
        <f>'Cena na poramnuvanje'!J119*'Sreden kurs'!$D$30</f>
        <v>0</v>
      </c>
      <c r="K119" s="28">
        <f>'Cena na poramnuvanje'!K119*'Sreden kurs'!$D$30</f>
        <v>0</v>
      </c>
      <c r="L119" s="28">
        <f>'Cena na poramnuvanje'!L119*'Sreden kurs'!$D$30</f>
        <v>0</v>
      </c>
      <c r="M119" s="28">
        <f>'Cena na poramnuvanje'!M119*'Sreden kurs'!$D$30</f>
        <v>0</v>
      </c>
      <c r="N119" s="28">
        <f>'Cena na poramnuvanje'!N119*'Sreden kurs'!$D$30</f>
        <v>0</v>
      </c>
      <c r="O119" s="28">
        <f>'Cena na poramnuvanje'!O119*'Sreden kurs'!$D$30</f>
        <v>0</v>
      </c>
      <c r="P119" s="28">
        <f>'Cena na poramnuvanje'!P119*'Sreden kurs'!$D$30</f>
        <v>0</v>
      </c>
      <c r="Q119" s="28">
        <f>'Cena na poramnuvanje'!Q119*'Sreden kurs'!$D$30</f>
        <v>0</v>
      </c>
      <c r="R119" s="28">
        <f>'Cena na poramnuvanje'!R119*'Sreden kurs'!$D$30</f>
        <v>0</v>
      </c>
      <c r="S119" s="28">
        <f>'Cena na poramnuvanje'!S119*'Sreden kurs'!$D$30</f>
        <v>0</v>
      </c>
      <c r="T119" s="28">
        <f>'Cena na poramnuvanje'!T119*'Sreden kurs'!$D$30</f>
        <v>0</v>
      </c>
      <c r="U119" s="28">
        <f>'Cena na poramnuvanje'!U119*'Sreden kurs'!$D$30</f>
        <v>0</v>
      </c>
      <c r="V119" s="28">
        <f>'Cena na poramnuvanje'!V119*'Sreden kurs'!$D$30</f>
        <v>0</v>
      </c>
      <c r="W119" s="28">
        <f>'Cena na poramnuvanje'!W119*'Sreden kurs'!$D$30</f>
        <v>0</v>
      </c>
      <c r="X119" s="28">
        <f>'Cena na poramnuvanje'!X119*'Sreden kurs'!$D$30</f>
        <v>0</v>
      </c>
      <c r="Y119" s="28">
        <f>'Cena na poramnuvanje'!Y119*'Sreden kurs'!$D$30</f>
        <v>0</v>
      </c>
      <c r="Z119" s="28">
        <f>'Cena na poramnuvanje'!Z119*'Sreden kurs'!$D$30</f>
        <v>0</v>
      </c>
      <c r="AA119" s="29">
        <f>'Cena na poramnuvanje'!AA119*'Sreden kurs'!$D$30</f>
        <v>0</v>
      </c>
    </row>
    <row r="120" spans="2:27" ht="15.75" thickTop="1" x14ac:dyDescent="0.25">
      <c r="B120" s="61" t="str">
        <f>'Cena na poramnuvanje'!B120:B123</f>
        <v>30.01.2023</v>
      </c>
      <c r="C120" s="6" t="s">
        <v>26</v>
      </c>
      <c r="D120" s="26">
        <f>'Cena na poramnuvanje'!D120*'Sreden kurs'!$D$31</f>
        <v>0</v>
      </c>
      <c r="E120" s="26">
        <f>'Cena na poramnuvanje'!E120*'Sreden kurs'!$D$31</f>
        <v>0</v>
      </c>
      <c r="F120" s="26">
        <f>'Cena na poramnuvanje'!F120*'Sreden kurs'!$D$31</f>
        <v>0</v>
      </c>
      <c r="G120" s="26">
        <f>'Cena na poramnuvanje'!G120*'Sreden kurs'!$D$31</f>
        <v>0</v>
      </c>
      <c r="H120" s="26">
        <f>'Cena na poramnuvanje'!H120*'Sreden kurs'!$D$31</f>
        <v>0</v>
      </c>
      <c r="I120" s="26">
        <f>'Cena na poramnuvanje'!I120*'Sreden kurs'!$D$31</f>
        <v>0</v>
      </c>
      <c r="J120" s="26">
        <f>'Cena na poramnuvanje'!J120*'Sreden kurs'!$D$31</f>
        <v>0</v>
      </c>
      <c r="K120" s="26">
        <f>'Cena na poramnuvanje'!K120*'Sreden kurs'!$D$31</f>
        <v>23228.092200000003</v>
      </c>
      <c r="L120" s="26">
        <f>'Cena na poramnuvanje'!L120*'Sreden kurs'!$D$31</f>
        <v>20953.404923999999</v>
      </c>
      <c r="M120" s="26">
        <f>'Cena na poramnuvanje'!M120*'Sreden kurs'!$D$31</f>
        <v>0</v>
      </c>
      <c r="N120" s="26">
        <f>'Cena na poramnuvanje'!N120*'Sreden kurs'!$D$31</f>
        <v>20331.051284380952</v>
      </c>
      <c r="O120" s="26">
        <f>'Cena na poramnuvanje'!O120*'Sreden kurs'!$D$31</f>
        <v>18624.571687220086</v>
      </c>
      <c r="P120" s="26">
        <f>'Cena na poramnuvanje'!P120*'Sreden kurs'!$D$31</f>
        <v>0</v>
      </c>
      <c r="Q120" s="26">
        <f>'Cena na poramnuvanje'!Q120*'Sreden kurs'!$D$31</f>
        <v>0</v>
      </c>
      <c r="R120" s="26">
        <f>'Cena na poramnuvanje'!R120*'Sreden kurs'!$D$31</f>
        <v>0</v>
      </c>
      <c r="S120" s="26">
        <f>'Cena na poramnuvanje'!S120*'Sreden kurs'!$D$31</f>
        <v>0</v>
      </c>
      <c r="T120" s="26">
        <f>'Cena na poramnuvanje'!T120*'Sreden kurs'!$D$31</f>
        <v>0</v>
      </c>
      <c r="U120" s="26">
        <f>'Cena na poramnuvanje'!U120*'Sreden kurs'!$D$31</f>
        <v>0</v>
      </c>
      <c r="V120" s="26">
        <f>'Cena na poramnuvanje'!V120*'Sreden kurs'!$D$31</f>
        <v>0</v>
      </c>
      <c r="W120" s="26">
        <f>'Cena na poramnuvanje'!W120*'Sreden kurs'!$D$31</f>
        <v>0</v>
      </c>
      <c r="X120" s="26">
        <f>'Cena na poramnuvanje'!X120*'Sreden kurs'!$D$31</f>
        <v>0</v>
      </c>
      <c r="Y120" s="26">
        <f>'Cena na poramnuvanje'!Y120*'Sreden kurs'!$D$31</f>
        <v>0</v>
      </c>
      <c r="Z120" s="26">
        <f>'Cena na poramnuvanje'!Z120*'Sreden kurs'!$D$31</f>
        <v>0</v>
      </c>
      <c r="AA120" s="27">
        <f>'Cena na poramnuvanje'!AA120*'Sreden kurs'!$D$31</f>
        <v>0</v>
      </c>
    </row>
    <row r="121" spans="2:27" x14ac:dyDescent="0.25">
      <c r="B121" s="62"/>
      <c r="C121" s="6" t="s">
        <v>27</v>
      </c>
      <c r="D121" s="26">
        <f>'Cena na poramnuvanje'!D121*'Sreden kurs'!$D$31</f>
        <v>3449.6711150877391</v>
      </c>
      <c r="E121" s="26">
        <f>'Cena na poramnuvanje'!E121*'Sreden kurs'!$D$31</f>
        <v>2608.111655269036</v>
      </c>
      <c r="F121" s="26">
        <f>'Cena na poramnuvanje'!F121*'Sreden kurs'!$D$31</f>
        <v>2441.2632360000002</v>
      </c>
      <c r="G121" s="26">
        <f>'Cena na poramnuvanje'!G121*'Sreden kurs'!$D$31</f>
        <v>1628.74272</v>
      </c>
      <c r="H121" s="26">
        <f>'Cena na poramnuvanje'!H121*'Sreden kurs'!$D$31</f>
        <v>2546.761344</v>
      </c>
      <c r="I121" s="26">
        <f>'Cena na poramnuvanje'!I121*'Sreden kurs'!$D$31</f>
        <v>5474.1796039999999</v>
      </c>
      <c r="J121" s="26">
        <f>'Cena na poramnuvanje'!J121*'Sreden kurs'!$D$31</f>
        <v>6893.7769520000002</v>
      </c>
      <c r="K121" s="26">
        <f>'Cena na poramnuvanje'!K121*'Sreden kurs'!$D$31</f>
        <v>0</v>
      </c>
      <c r="L121" s="26">
        <f>'Cena na poramnuvanje'!L121*'Sreden kurs'!$D$31</f>
        <v>0</v>
      </c>
      <c r="M121" s="26">
        <f>'Cena na poramnuvanje'!M121*'Sreden kurs'!$D$31</f>
        <v>7877.8090119999988</v>
      </c>
      <c r="N121" s="26">
        <f>'Cena na poramnuvanje'!N121*'Sreden kurs'!$D$31</f>
        <v>0</v>
      </c>
      <c r="O121" s="26">
        <f>'Cena na poramnuvanje'!O121*'Sreden kurs'!$D$31</f>
        <v>0</v>
      </c>
      <c r="P121" s="26">
        <f>'Cena na poramnuvanje'!P121*'Sreden kurs'!$D$31</f>
        <v>7341.0642519999992</v>
      </c>
      <c r="Q121" s="26">
        <f>'Cena na poramnuvanje'!Q121*'Sreden kurs'!$D$31</f>
        <v>6174.8315235543014</v>
      </c>
      <c r="R121" s="26">
        <f>'Cena na poramnuvanje'!R121*'Sreden kurs'!$D$31</f>
        <v>4307.3415385896651</v>
      </c>
      <c r="S121" s="26">
        <f>'Cena na poramnuvanje'!S121*'Sreden kurs'!$D$31</f>
        <v>5637.3280619512389</v>
      </c>
      <c r="T121" s="26">
        <f>'Cena na poramnuvanje'!T121*'Sreden kurs'!$D$31</f>
        <v>5276.4682484806444</v>
      </c>
      <c r="U121" s="26">
        <f>'Cena na poramnuvanje'!U121*'Sreden kurs'!$D$31</f>
        <v>4404.6295691325058</v>
      </c>
      <c r="V121" s="26">
        <f>'Cena na poramnuvanje'!V121*'Sreden kurs'!$D$31</f>
        <v>4860.8925877981892</v>
      </c>
      <c r="W121" s="26">
        <f>'Cena na poramnuvanje'!W121*'Sreden kurs'!$D$31</f>
        <v>3564.2922148970656</v>
      </c>
      <c r="X121" s="26">
        <f>'Cena na poramnuvanje'!X121*'Sreden kurs'!$D$31</f>
        <v>4856.2968343030298</v>
      </c>
      <c r="Y121" s="26">
        <f>'Cena na poramnuvanje'!Y121*'Sreden kurs'!$D$31</f>
        <v>4253.6273245228886</v>
      </c>
      <c r="Z121" s="26">
        <f>'Cena na poramnuvanje'!Z121*'Sreden kurs'!$D$31</f>
        <v>3143.6585340000001</v>
      </c>
      <c r="AA121" s="27">
        <f>'Cena na poramnuvanje'!AA121*'Sreden kurs'!$D$31</f>
        <v>2237.8496800341882</v>
      </c>
    </row>
    <row r="122" spans="2:27" x14ac:dyDescent="0.25">
      <c r="B122" s="62"/>
      <c r="C122" s="6" t="s">
        <v>28</v>
      </c>
      <c r="D122" s="26">
        <f>'Cena na poramnuvanje'!D122*'Sreden kurs'!$D$31</f>
        <v>0</v>
      </c>
      <c r="E122" s="26">
        <f>'Cena na poramnuvanje'!E122*'Sreden kurs'!$D$31</f>
        <v>0</v>
      </c>
      <c r="F122" s="26">
        <f>'Cena na poramnuvanje'!F122*'Sreden kurs'!$D$31</f>
        <v>0</v>
      </c>
      <c r="G122" s="26">
        <f>'Cena na poramnuvanje'!G122*'Sreden kurs'!$D$31</f>
        <v>0</v>
      </c>
      <c r="H122" s="26">
        <f>'Cena na poramnuvanje'!H122*'Sreden kurs'!$D$31</f>
        <v>0</v>
      </c>
      <c r="I122" s="26">
        <f>'Cena na poramnuvanje'!I122*'Sreden kurs'!$D$31</f>
        <v>0</v>
      </c>
      <c r="J122" s="26">
        <f>'Cena na poramnuvanje'!J122*'Sreden kurs'!$D$31</f>
        <v>0</v>
      </c>
      <c r="K122" s="26">
        <f>'Cena na poramnuvanje'!K122*'Sreden kurs'!$D$31</f>
        <v>0</v>
      </c>
      <c r="L122" s="26">
        <f>'Cena na poramnuvanje'!L122*'Sreden kurs'!$D$31</f>
        <v>0</v>
      </c>
      <c r="M122" s="26">
        <f>'Cena na poramnuvanje'!M122*'Sreden kurs'!$D$31</f>
        <v>0</v>
      </c>
      <c r="N122" s="26">
        <f>'Cena na poramnuvanje'!N122*'Sreden kurs'!$D$31</f>
        <v>0</v>
      </c>
      <c r="O122" s="26">
        <f>'Cena na poramnuvanje'!O122*'Sreden kurs'!$D$31</f>
        <v>0</v>
      </c>
      <c r="P122" s="26">
        <f>'Cena na poramnuvanje'!P122*'Sreden kurs'!$D$31</f>
        <v>0</v>
      </c>
      <c r="Q122" s="26">
        <f>'Cena na poramnuvanje'!Q122*'Sreden kurs'!$D$31</f>
        <v>0</v>
      </c>
      <c r="R122" s="26">
        <f>'Cena na poramnuvanje'!R122*'Sreden kurs'!$D$31</f>
        <v>0</v>
      </c>
      <c r="S122" s="26">
        <f>'Cena na poramnuvanje'!S122*'Sreden kurs'!$D$31</f>
        <v>0</v>
      </c>
      <c r="T122" s="26">
        <f>'Cena na poramnuvanje'!T122*'Sreden kurs'!$D$31</f>
        <v>0</v>
      </c>
      <c r="U122" s="26">
        <f>'Cena na poramnuvanje'!U122*'Sreden kurs'!$D$31</f>
        <v>0</v>
      </c>
      <c r="V122" s="26">
        <f>'Cena na poramnuvanje'!V122*'Sreden kurs'!$D$31</f>
        <v>0</v>
      </c>
      <c r="W122" s="26">
        <f>'Cena na poramnuvanje'!W122*'Sreden kurs'!$D$31</f>
        <v>0</v>
      </c>
      <c r="X122" s="26">
        <f>'Cena na poramnuvanje'!X122*'Sreden kurs'!$D$31</f>
        <v>0</v>
      </c>
      <c r="Y122" s="26">
        <f>'Cena na poramnuvanje'!Y122*'Sreden kurs'!$D$31</f>
        <v>0</v>
      </c>
      <c r="Z122" s="26">
        <f>'Cena na poramnuvanje'!Z122*'Sreden kurs'!$D$31</f>
        <v>0</v>
      </c>
      <c r="AA122" s="27">
        <f>'Cena na poramnuvanje'!AA122*'Sreden kurs'!$D$31</f>
        <v>0</v>
      </c>
    </row>
    <row r="123" spans="2:27" ht="15.75" thickBot="1" x14ac:dyDescent="0.3">
      <c r="B123" s="63"/>
      <c r="C123" s="9" t="s">
        <v>29</v>
      </c>
      <c r="D123" s="28">
        <f>'Cena na poramnuvanje'!D123*'Sreden kurs'!$D$31</f>
        <v>0</v>
      </c>
      <c r="E123" s="28">
        <f>'Cena na poramnuvanje'!E123*'Sreden kurs'!$D$31</f>
        <v>0</v>
      </c>
      <c r="F123" s="28">
        <f>'Cena na poramnuvanje'!F123*'Sreden kurs'!$D$31</f>
        <v>0</v>
      </c>
      <c r="G123" s="28">
        <f>'Cena na poramnuvanje'!G123*'Sreden kurs'!$D$31</f>
        <v>0</v>
      </c>
      <c r="H123" s="28">
        <f>'Cena na poramnuvanje'!H123*'Sreden kurs'!$D$31</f>
        <v>0</v>
      </c>
      <c r="I123" s="28">
        <f>'Cena na poramnuvanje'!I123*'Sreden kurs'!$D$31</f>
        <v>0</v>
      </c>
      <c r="J123" s="28">
        <f>'Cena na poramnuvanje'!J123*'Sreden kurs'!$D$31</f>
        <v>0</v>
      </c>
      <c r="K123" s="28">
        <f>'Cena na poramnuvanje'!K123*'Sreden kurs'!$D$31</f>
        <v>0</v>
      </c>
      <c r="L123" s="28">
        <f>'Cena na poramnuvanje'!L123*'Sreden kurs'!$D$31</f>
        <v>0</v>
      </c>
      <c r="M123" s="28">
        <f>'Cena na poramnuvanje'!M123*'Sreden kurs'!$D$31</f>
        <v>0</v>
      </c>
      <c r="N123" s="28">
        <f>'Cena na poramnuvanje'!N123*'Sreden kurs'!$D$31</f>
        <v>0</v>
      </c>
      <c r="O123" s="28">
        <f>'Cena na poramnuvanje'!O123*'Sreden kurs'!$D$31</f>
        <v>0</v>
      </c>
      <c r="P123" s="28">
        <f>'Cena na poramnuvanje'!P123*'Sreden kurs'!$D$31</f>
        <v>0</v>
      </c>
      <c r="Q123" s="28">
        <f>'Cena na poramnuvanje'!Q123*'Sreden kurs'!$D$31</f>
        <v>0</v>
      </c>
      <c r="R123" s="28">
        <f>'Cena na poramnuvanje'!R123*'Sreden kurs'!$D$31</f>
        <v>0</v>
      </c>
      <c r="S123" s="28">
        <f>'Cena na poramnuvanje'!S123*'Sreden kurs'!$D$31</f>
        <v>0</v>
      </c>
      <c r="T123" s="28">
        <f>'Cena na poramnuvanje'!T123*'Sreden kurs'!$D$31</f>
        <v>0</v>
      </c>
      <c r="U123" s="28">
        <f>'Cena na poramnuvanje'!U123*'Sreden kurs'!$D$31</f>
        <v>0</v>
      </c>
      <c r="V123" s="28">
        <f>'Cena na poramnuvanje'!V123*'Sreden kurs'!$D$31</f>
        <v>0</v>
      </c>
      <c r="W123" s="28">
        <f>'Cena na poramnuvanje'!W123*'Sreden kurs'!$D$31</f>
        <v>0</v>
      </c>
      <c r="X123" s="28">
        <f>'Cena na poramnuvanje'!X123*'Sreden kurs'!$D$31</f>
        <v>0</v>
      </c>
      <c r="Y123" s="28">
        <f>'Cena na poramnuvanje'!Y123*'Sreden kurs'!$D$31</f>
        <v>0</v>
      </c>
      <c r="Z123" s="28">
        <f>'Cena na poramnuvanje'!Z123*'Sreden kurs'!$D$31</f>
        <v>0</v>
      </c>
      <c r="AA123" s="29">
        <f>'Cena na poramnuvanje'!AA123*'Sreden kurs'!$D$31</f>
        <v>0</v>
      </c>
    </row>
    <row r="124" spans="2:27" ht="15.75" thickTop="1" x14ac:dyDescent="0.25">
      <c r="B124" s="61" t="str">
        <f>'Cena na poramnuvanje'!B124:B127</f>
        <v>31.01.2023</v>
      </c>
      <c r="C124" s="6" t="s">
        <v>26</v>
      </c>
      <c r="D124" s="26">
        <f>'Cena na poramnuvanje'!D124*'Sreden kurs'!$D$32</f>
        <v>9051.0305490769224</v>
      </c>
      <c r="E124" s="26">
        <f>'Cena na poramnuvanje'!E124*'Sreden kurs'!$D$32</f>
        <v>9610.8159439999999</v>
      </c>
      <c r="F124" s="26">
        <f>'Cena na poramnuvanje'!F124*'Sreden kurs'!$D$32</f>
        <v>0</v>
      </c>
      <c r="G124" s="26">
        <f>'Cena na poramnuvanje'!G124*'Sreden kurs'!$D$32</f>
        <v>0</v>
      </c>
      <c r="H124" s="26">
        <f>'Cena na poramnuvanje'!H124*'Sreden kurs'!$D$32</f>
        <v>0</v>
      </c>
      <c r="I124" s="26">
        <f>'Cena na poramnuvanje'!I124*'Sreden kurs'!$D$32</f>
        <v>0</v>
      </c>
      <c r="J124" s="26">
        <f>'Cena na poramnuvanje'!J124*'Sreden kurs'!$D$32</f>
        <v>13596.300024</v>
      </c>
      <c r="K124" s="26">
        <f>'Cena na poramnuvanje'!K124*'Sreden kurs'!$D$32</f>
        <v>16723.609435999999</v>
      </c>
      <c r="L124" s="26">
        <f>'Cena na poramnuvanje'!L124*'Sreden kurs'!$D$32</f>
        <v>18227.111712000002</v>
      </c>
      <c r="M124" s="26">
        <f>'Cena na poramnuvanje'!M124*'Sreden kurs'!$D$32</f>
        <v>0</v>
      </c>
      <c r="N124" s="26">
        <f>'Cena na poramnuvanje'!N124*'Sreden kurs'!$D$32</f>
        <v>0</v>
      </c>
      <c r="O124" s="26">
        <f>'Cena na poramnuvanje'!O124*'Sreden kurs'!$D$32</f>
        <v>13566.069571999999</v>
      </c>
      <c r="P124" s="26">
        <f>'Cena na poramnuvanje'!P124*'Sreden kurs'!$D$32</f>
        <v>12251.886382721439</v>
      </c>
      <c r="Q124" s="26">
        <f>'Cena na poramnuvanje'!Q124*'Sreden kurs'!$D$32</f>
        <v>11808.076246000001</v>
      </c>
      <c r="R124" s="26">
        <f>'Cena na poramnuvanje'!R124*'Sreden kurs'!$D$32</f>
        <v>0</v>
      </c>
      <c r="S124" s="26">
        <f>'Cena na poramnuvanje'!S124*'Sreden kurs'!$D$32</f>
        <v>0</v>
      </c>
      <c r="T124" s="26">
        <f>'Cena na poramnuvanje'!T124*'Sreden kurs'!$D$32</f>
        <v>0</v>
      </c>
      <c r="U124" s="26">
        <f>'Cena na poramnuvanje'!U124*'Sreden kurs'!$D$32</f>
        <v>0</v>
      </c>
      <c r="V124" s="26">
        <f>'Cena na poramnuvanje'!V124*'Sreden kurs'!$D$32</f>
        <v>0</v>
      </c>
      <c r="W124" s="26">
        <f>'Cena na poramnuvanje'!W124*'Sreden kurs'!$D$32</f>
        <v>0</v>
      </c>
      <c r="X124" s="26">
        <f>'Cena na poramnuvanje'!X124*'Sreden kurs'!$D$32</f>
        <v>0</v>
      </c>
      <c r="Y124" s="26">
        <f>'Cena na poramnuvanje'!Y124*'Sreden kurs'!$D$32</f>
        <v>0</v>
      </c>
      <c r="Z124" s="26">
        <f>'Cena na poramnuvanje'!Z124*'Sreden kurs'!$D$32</f>
        <v>0</v>
      </c>
      <c r="AA124" s="27">
        <f>'Cena na poramnuvanje'!AA124*'Sreden kurs'!$D$32</f>
        <v>0</v>
      </c>
    </row>
    <row r="125" spans="2:27" x14ac:dyDescent="0.25">
      <c r="B125" s="62"/>
      <c r="C125" s="6" t="s">
        <v>27</v>
      </c>
      <c r="D125" s="26">
        <f>'Cena na poramnuvanje'!D125*'Sreden kurs'!$D$32</f>
        <v>0</v>
      </c>
      <c r="E125" s="26">
        <f>'Cena na poramnuvanje'!E125*'Sreden kurs'!$D$32</f>
        <v>0</v>
      </c>
      <c r="F125" s="26">
        <f>'Cena na poramnuvanje'!F125*'Sreden kurs'!$D$32</f>
        <v>0</v>
      </c>
      <c r="G125" s="26">
        <f>'Cena na poramnuvanje'!G125*'Sreden kurs'!$D$32</f>
        <v>0</v>
      </c>
      <c r="H125" s="26">
        <f>'Cena na poramnuvanje'!H125*'Sreden kurs'!$D$32</f>
        <v>0</v>
      </c>
      <c r="I125" s="26">
        <f>'Cena na poramnuvanje'!I125*'Sreden kurs'!$D$32</f>
        <v>0</v>
      </c>
      <c r="J125" s="26">
        <f>'Cena na poramnuvanje'!J125*'Sreden kurs'!$D$32</f>
        <v>0</v>
      </c>
      <c r="K125" s="26">
        <f>'Cena na poramnuvanje'!K125*'Sreden kurs'!$D$32</f>
        <v>0</v>
      </c>
      <c r="L125" s="26">
        <f>'Cena na poramnuvanje'!L125*'Sreden kurs'!$D$32</f>
        <v>0</v>
      </c>
      <c r="M125" s="26">
        <f>'Cena na poramnuvanje'!M125*'Sreden kurs'!$D$32</f>
        <v>5292.1799439999995</v>
      </c>
      <c r="N125" s="26">
        <f>'Cena na poramnuvanje'!N125*'Sreden kurs'!$D$32</f>
        <v>5181.746251999999</v>
      </c>
      <c r="O125" s="26">
        <f>'Cena na poramnuvanje'!O125*'Sreden kurs'!$D$32</f>
        <v>0</v>
      </c>
      <c r="P125" s="26">
        <f>'Cena na poramnuvanje'!P125*'Sreden kurs'!$D$32</f>
        <v>0</v>
      </c>
      <c r="Q125" s="26">
        <f>'Cena na poramnuvanje'!Q125*'Sreden kurs'!$D$32</f>
        <v>0</v>
      </c>
      <c r="R125" s="26">
        <f>'Cena na poramnuvanje'!R125*'Sreden kurs'!$D$32</f>
        <v>4729.5233680000001</v>
      </c>
      <c r="S125" s="26">
        <f>'Cena na poramnuvanje'!S125*'Sreden kurs'!$D$32</f>
        <v>3190.1382310893759</v>
      </c>
      <c r="T125" s="26">
        <f>'Cena na poramnuvanje'!T125*'Sreden kurs'!$D$32</f>
        <v>3495.6273679999995</v>
      </c>
      <c r="U125" s="26">
        <f>'Cena na poramnuvanje'!U125*'Sreden kurs'!$D$32</f>
        <v>4237.1988640000009</v>
      </c>
      <c r="V125" s="26">
        <f>'Cena na poramnuvanje'!V125*'Sreden kurs'!$D$32</f>
        <v>4824.077725870522</v>
      </c>
      <c r="W125" s="26">
        <f>'Cena na poramnuvanje'!W125*'Sreden kurs'!$D$32</f>
        <v>6464.9980919999998</v>
      </c>
      <c r="X125" s="26">
        <f>'Cena na poramnuvanje'!X125*'Sreden kurs'!$D$32</f>
        <v>5323.0273440000001</v>
      </c>
      <c r="Y125" s="26">
        <f>'Cena na poramnuvanje'!Y125*'Sreden kurs'!$D$32</f>
        <v>4457.4493000000002</v>
      </c>
      <c r="Z125" s="26">
        <f>'Cena na poramnuvanje'!Z125*'Sreden kurs'!$D$32</f>
        <v>3752.8946839999999</v>
      </c>
      <c r="AA125" s="27">
        <f>'Cena na poramnuvanje'!AA125*'Sreden kurs'!$D$32</f>
        <v>3044.6383800000003</v>
      </c>
    </row>
    <row r="126" spans="2:27" x14ac:dyDescent="0.25">
      <c r="B126" s="62"/>
      <c r="C126" s="6" t="s">
        <v>28</v>
      </c>
      <c r="D126" s="26">
        <f>'Cena na poramnuvanje'!D126*'Sreden kurs'!$D$32</f>
        <v>0</v>
      </c>
      <c r="E126" s="26">
        <f>'Cena na poramnuvanje'!E126*'Sreden kurs'!$D$32</f>
        <v>0</v>
      </c>
      <c r="F126" s="26">
        <f>'Cena na poramnuvanje'!F126*'Sreden kurs'!$D$32</f>
        <v>3224.1702479999999</v>
      </c>
      <c r="G126" s="26">
        <f>'Cena na poramnuvanje'!G126*'Sreden kurs'!$D$32</f>
        <v>3237.1261559999998</v>
      </c>
      <c r="H126" s="26">
        <f>'Cena na poramnuvanje'!H126*'Sreden kurs'!$D$32</f>
        <v>3507.3493800000001</v>
      </c>
      <c r="I126" s="26">
        <f>'Cena na poramnuvanje'!I126*'Sreden kurs'!$D$32</f>
        <v>3582.0000880000002</v>
      </c>
      <c r="J126" s="26">
        <f>'Cena na poramnuvanje'!J126*'Sreden kurs'!$D$32</f>
        <v>0</v>
      </c>
      <c r="K126" s="26">
        <f>'Cena na poramnuvanje'!K126*'Sreden kurs'!$D$32</f>
        <v>0</v>
      </c>
      <c r="L126" s="26">
        <f>'Cena na poramnuvanje'!L126*'Sreden kurs'!$D$32</f>
        <v>0</v>
      </c>
      <c r="M126" s="26">
        <f>'Cena na poramnuvanje'!M126*'Sreden kurs'!$D$32</f>
        <v>0</v>
      </c>
      <c r="N126" s="26">
        <f>'Cena na poramnuvanje'!N126*'Sreden kurs'!$D$32</f>
        <v>0</v>
      </c>
      <c r="O126" s="26">
        <f>'Cena na poramnuvanje'!O126*'Sreden kurs'!$D$32</f>
        <v>0</v>
      </c>
      <c r="P126" s="26">
        <f>'Cena na poramnuvanje'!P126*'Sreden kurs'!$D$32</f>
        <v>0</v>
      </c>
      <c r="Q126" s="26">
        <f>'Cena na poramnuvanje'!Q126*'Sreden kurs'!$D$32</f>
        <v>0</v>
      </c>
      <c r="R126" s="26">
        <f>'Cena na poramnuvanje'!R126*'Sreden kurs'!$D$32</f>
        <v>0</v>
      </c>
      <c r="S126" s="26">
        <f>'Cena na poramnuvanje'!S126*'Sreden kurs'!$D$32</f>
        <v>0</v>
      </c>
      <c r="T126" s="26">
        <f>'Cena na poramnuvanje'!T126*'Sreden kurs'!$D$32</f>
        <v>0</v>
      </c>
      <c r="U126" s="26">
        <f>'Cena na poramnuvanje'!U126*'Sreden kurs'!$D$32</f>
        <v>0</v>
      </c>
      <c r="V126" s="26">
        <f>'Cena na poramnuvanje'!V126*'Sreden kurs'!$D$32</f>
        <v>0</v>
      </c>
      <c r="W126" s="26">
        <f>'Cena na poramnuvanje'!W126*'Sreden kurs'!$D$32</f>
        <v>0</v>
      </c>
      <c r="X126" s="26">
        <f>'Cena na poramnuvanje'!X126*'Sreden kurs'!$D$32</f>
        <v>0</v>
      </c>
      <c r="Y126" s="26">
        <f>'Cena na poramnuvanje'!Y126*'Sreden kurs'!$D$32</f>
        <v>0</v>
      </c>
      <c r="Z126" s="26">
        <f>'Cena na poramnuvanje'!Z126*'Sreden kurs'!$D$32</f>
        <v>0</v>
      </c>
      <c r="AA126" s="27">
        <f>'Cena na poramnuvanje'!AA126*'Sreden kurs'!$D$32</f>
        <v>0</v>
      </c>
    </row>
    <row r="127" spans="2:27" x14ac:dyDescent="0.25">
      <c r="B127" s="64"/>
      <c r="C127" s="30" t="s">
        <v>29</v>
      </c>
      <c r="D127" s="31">
        <f>'Cena na poramnuvanje'!D127*'Sreden kurs'!$D$32</f>
        <v>0</v>
      </c>
      <c r="E127" s="31">
        <f>'Cena na poramnuvanje'!E127*'Sreden kurs'!$D$32</f>
        <v>0</v>
      </c>
      <c r="F127" s="31">
        <f>'Cena na poramnuvanje'!F127*'Sreden kurs'!$D$32</f>
        <v>9671.8937960000003</v>
      </c>
      <c r="G127" s="31">
        <f>'Cena na poramnuvanje'!G127*'Sreden kurs'!$D$32</f>
        <v>9710.76152</v>
      </c>
      <c r="H127" s="31">
        <f>'Cena na poramnuvanje'!H127*'Sreden kurs'!$D$32</f>
        <v>10521.431192</v>
      </c>
      <c r="I127" s="31">
        <f>'Cena na poramnuvanje'!I127*'Sreden kurs'!$D$32</f>
        <v>10745.383315999999</v>
      </c>
      <c r="J127" s="31">
        <f>'Cena na poramnuvanje'!J127*'Sreden kurs'!$D$32</f>
        <v>0</v>
      </c>
      <c r="K127" s="31">
        <f>'Cena na poramnuvanje'!K127*'Sreden kurs'!$D$32</f>
        <v>0</v>
      </c>
      <c r="L127" s="31">
        <f>'Cena na poramnuvanje'!L127*'Sreden kurs'!$D$32</f>
        <v>0</v>
      </c>
      <c r="M127" s="31">
        <f>'Cena na poramnuvanje'!M127*'Sreden kurs'!$D$32</f>
        <v>0</v>
      </c>
      <c r="N127" s="31">
        <f>'Cena na poramnuvanje'!N127*'Sreden kurs'!$D$32</f>
        <v>0</v>
      </c>
      <c r="O127" s="31">
        <f>'Cena na poramnuvanje'!O127*'Sreden kurs'!$D$32</f>
        <v>0</v>
      </c>
      <c r="P127" s="31">
        <f>'Cena na poramnuvanje'!P127*'Sreden kurs'!$D$32</f>
        <v>0</v>
      </c>
      <c r="Q127" s="31">
        <f>'Cena na poramnuvanje'!Q127*'Sreden kurs'!$D$32</f>
        <v>0</v>
      </c>
      <c r="R127" s="31">
        <f>'Cena na poramnuvanje'!R127*'Sreden kurs'!$D$32</f>
        <v>0</v>
      </c>
      <c r="S127" s="31">
        <f>'Cena na poramnuvanje'!S127*'Sreden kurs'!$D$32</f>
        <v>0</v>
      </c>
      <c r="T127" s="31">
        <f>'Cena na poramnuvanje'!T127*'Sreden kurs'!$D$32</f>
        <v>0</v>
      </c>
      <c r="U127" s="31">
        <f>'Cena na poramnuvanje'!U127*'Sreden kurs'!$D$32</f>
        <v>0</v>
      </c>
      <c r="V127" s="31">
        <f>'Cena na poramnuvanje'!V127*'Sreden kurs'!$D$32</f>
        <v>0</v>
      </c>
      <c r="W127" s="31">
        <f>'Cena na poramnuvanje'!W127*'Sreden kurs'!$D$32</f>
        <v>0</v>
      </c>
      <c r="X127" s="31">
        <f>'Cena na poramnuvanje'!X127*'Sreden kurs'!$D$32</f>
        <v>0</v>
      </c>
      <c r="Y127" s="31">
        <f>'Cena na poramnuvanje'!Y127*'Sreden kurs'!$D$32</f>
        <v>0</v>
      </c>
      <c r="Z127" s="31">
        <f>'Cena na poramnuvanje'!Z127*'Sreden kurs'!$D$32</f>
        <v>0</v>
      </c>
      <c r="AA127" s="32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4EA6-91CB-4252-9CBC-4DFCE47CCFA6}">
  <sheetPr codeName="Sheet3"/>
  <dimension ref="B2:AC104"/>
  <sheetViews>
    <sheetView zoomScaleNormal="100" workbookViewId="0">
      <selection activeCell="E9" sqref="E9:AD24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6" t="s">
        <v>36</v>
      </c>
      <c r="C2" s="78" t="s">
        <v>37</v>
      </c>
      <c r="D2" s="79"/>
      <c r="E2" s="82" t="s">
        <v>73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">
        <v>41</v>
      </c>
      <c r="C4" s="72">
        <f>SUM(E4:AB4)</f>
        <v>322.20999999999992</v>
      </c>
      <c r="D4" s="73"/>
      <c r="E4" s="38">
        <v>14.329999999999998</v>
      </c>
      <c r="F4" s="39">
        <v>5.2199999999999989</v>
      </c>
      <c r="G4" s="39">
        <v>11.59</v>
      </c>
      <c r="H4" s="39">
        <v>7.3599999999999994</v>
      </c>
      <c r="I4" s="39">
        <v>8.7800000000000011</v>
      </c>
      <c r="J4" s="39">
        <v>12.780000000000001</v>
      </c>
      <c r="K4" s="39">
        <v>12.969999999999999</v>
      </c>
      <c r="L4" s="39">
        <v>10.850000000000001</v>
      </c>
      <c r="M4" s="39">
        <v>17.939999999999998</v>
      </c>
      <c r="N4" s="39">
        <v>0</v>
      </c>
      <c r="O4" s="39">
        <v>18.57</v>
      </c>
      <c r="P4" s="39">
        <v>19.7</v>
      </c>
      <c r="Q4" s="39">
        <v>19.620000000000005</v>
      </c>
      <c r="R4" s="39">
        <v>19.88</v>
      </c>
      <c r="S4" s="39">
        <v>19.38</v>
      </c>
      <c r="T4" s="39">
        <v>19.189999999999998</v>
      </c>
      <c r="U4" s="39">
        <v>19.159999999999997</v>
      </c>
      <c r="V4" s="39">
        <v>18.91</v>
      </c>
      <c r="W4" s="39">
        <v>10.150000000000002</v>
      </c>
      <c r="X4" s="39">
        <v>19.349999999999998</v>
      </c>
      <c r="Y4" s="39">
        <v>13.540000000000003</v>
      </c>
      <c r="Z4" s="39">
        <v>6.2100000000000009</v>
      </c>
      <c r="AA4" s="39">
        <v>9.139999999999997</v>
      </c>
      <c r="AB4" s="40">
        <v>7.59</v>
      </c>
    </row>
    <row r="5" spans="2:28" ht="17.25" thickTop="1" thickBot="1" x14ac:dyDescent="0.3">
      <c r="B5" s="37" t="s">
        <v>42</v>
      </c>
      <c r="C5" s="72">
        <f t="shared" ref="C5:C33" si="0">SUM(E5:AB5)</f>
        <v>310.18000000000006</v>
      </c>
      <c r="D5" s="73"/>
      <c r="E5" s="38">
        <v>19.369999999999997</v>
      </c>
      <c r="F5" s="39">
        <v>11.859999999999996</v>
      </c>
      <c r="G5" s="39">
        <v>0</v>
      </c>
      <c r="H5" s="39">
        <v>0</v>
      </c>
      <c r="I5" s="39">
        <v>0</v>
      </c>
      <c r="J5" s="39">
        <v>0</v>
      </c>
      <c r="K5" s="39">
        <v>2.5500000000000007</v>
      </c>
      <c r="L5" s="39">
        <v>3.8099999999999987</v>
      </c>
      <c r="M5" s="39">
        <v>5.9400000000000013</v>
      </c>
      <c r="N5" s="39">
        <v>18.249999999999996</v>
      </c>
      <c r="O5" s="39">
        <v>19.060000000000006</v>
      </c>
      <c r="P5" s="39">
        <v>18.89</v>
      </c>
      <c r="Q5" s="39">
        <v>19.300000000000004</v>
      </c>
      <c r="R5" s="39">
        <v>19.140000000000004</v>
      </c>
      <c r="S5" s="39">
        <v>18.860000000000003</v>
      </c>
      <c r="T5" s="39">
        <v>19.080000000000002</v>
      </c>
      <c r="U5" s="39">
        <v>19.02</v>
      </c>
      <c r="V5" s="39">
        <v>18.939999999999998</v>
      </c>
      <c r="W5" s="39">
        <v>18.659999999999997</v>
      </c>
      <c r="X5" s="39">
        <v>3.75</v>
      </c>
      <c r="Y5" s="39">
        <v>18.529999999999998</v>
      </c>
      <c r="Z5" s="39">
        <v>18.07</v>
      </c>
      <c r="AA5" s="39">
        <v>18.23</v>
      </c>
      <c r="AB5" s="40">
        <v>18.87</v>
      </c>
    </row>
    <row r="6" spans="2:28" ht="17.25" thickTop="1" thickBot="1" x14ac:dyDescent="0.3">
      <c r="B6" s="41" t="s">
        <v>43</v>
      </c>
      <c r="C6" s="72">
        <f t="shared" si="0"/>
        <v>406.79</v>
      </c>
      <c r="D6" s="73"/>
      <c r="E6" s="38">
        <v>19.049999999999997</v>
      </c>
      <c r="F6" s="39">
        <v>18.88</v>
      </c>
      <c r="G6" s="39">
        <v>13.889999999999997</v>
      </c>
      <c r="H6" s="39">
        <v>13.79</v>
      </c>
      <c r="I6" s="39">
        <v>12.729999999999997</v>
      </c>
      <c r="J6" s="39">
        <v>11.749999999999996</v>
      </c>
      <c r="K6" s="39">
        <v>19.38</v>
      </c>
      <c r="L6" s="39">
        <v>16.300000000000004</v>
      </c>
      <c r="M6" s="39">
        <v>18.800000000000004</v>
      </c>
      <c r="N6" s="39">
        <v>18.8</v>
      </c>
      <c r="O6" s="39">
        <v>18.739999999999995</v>
      </c>
      <c r="P6" s="39">
        <v>18.820000000000004</v>
      </c>
      <c r="Q6" s="39">
        <v>18.799999999999997</v>
      </c>
      <c r="R6" s="39">
        <v>18.73</v>
      </c>
      <c r="S6" s="39">
        <v>18.610000000000003</v>
      </c>
      <c r="T6" s="39">
        <v>18.489999999999995</v>
      </c>
      <c r="U6" s="39">
        <v>16.57</v>
      </c>
      <c r="V6" s="39">
        <v>15.86</v>
      </c>
      <c r="W6" s="39">
        <v>18.150000000000002</v>
      </c>
      <c r="X6" s="39">
        <v>18.299999999999997</v>
      </c>
      <c r="Y6" s="39">
        <v>15.739999999999998</v>
      </c>
      <c r="Z6" s="39">
        <v>15.3</v>
      </c>
      <c r="AA6" s="39">
        <v>15.5</v>
      </c>
      <c r="AB6" s="40">
        <v>15.810000000000002</v>
      </c>
    </row>
    <row r="7" spans="2:28" ht="17.25" thickTop="1" thickBot="1" x14ac:dyDescent="0.3">
      <c r="B7" s="41" t="s">
        <v>44</v>
      </c>
      <c r="C7" s="72">
        <f t="shared" si="0"/>
        <v>233.55999999999997</v>
      </c>
      <c r="D7" s="73"/>
      <c r="E7" s="38">
        <v>15.68</v>
      </c>
      <c r="F7" s="39">
        <v>5.2399999999999984</v>
      </c>
      <c r="G7" s="39">
        <v>13.43</v>
      </c>
      <c r="H7" s="39">
        <v>0.30000000000000071</v>
      </c>
      <c r="I7" s="39">
        <v>5.48</v>
      </c>
      <c r="J7" s="39">
        <v>5.5100000000000016</v>
      </c>
      <c r="K7" s="39">
        <v>6.120000000000001</v>
      </c>
      <c r="L7" s="39">
        <v>0</v>
      </c>
      <c r="M7" s="39">
        <v>16.069999999999997</v>
      </c>
      <c r="N7" s="39">
        <v>16.899999999999999</v>
      </c>
      <c r="O7" s="39">
        <v>17.490000000000002</v>
      </c>
      <c r="P7" s="39">
        <v>18.14</v>
      </c>
      <c r="Q7" s="39">
        <v>18.150000000000002</v>
      </c>
      <c r="R7" s="39">
        <v>15.160000000000004</v>
      </c>
      <c r="S7" s="39">
        <v>0</v>
      </c>
      <c r="T7" s="39">
        <v>11.669999999999998</v>
      </c>
      <c r="U7" s="39">
        <v>12.05</v>
      </c>
      <c r="V7" s="39">
        <v>14.850000000000001</v>
      </c>
      <c r="W7" s="39">
        <v>12.070000000000004</v>
      </c>
      <c r="X7" s="39">
        <v>0</v>
      </c>
      <c r="Y7" s="39">
        <v>0</v>
      </c>
      <c r="Z7" s="39">
        <v>0</v>
      </c>
      <c r="AA7" s="39">
        <v>13.790000000000003</v>
      </c>
      <c r="AB7" s="40">
        <v>15.46</v>
      </c>
    </row>
    <row r="8" spans="2:28" ht="17.25" thickTop="1" thickBot="1" x14ac:dyDescent="0.3">
      <c r="B8" s="41" t="s">
        <v>45</v>
      </c>
      <c r="C8" s="72">
        <f t="shared" si="0"/>
        <v>44.79999999999999</v>
      </c>
      <c r="D8" s="73"/>
      <c r="E8" s="38">
        <v>9.91</v>
      </c>
      <c r="F8" s="39">
        <v>15.329999999999998</v>
      </c>
      <c r="G8" s="39">
        <v>6.6699999999999982</v>
      </c>
      <c r="H8" s="39">
        <v>0</v>
      </c>
      <c r="I8" s="39">
        <v>0</v>
      </c>
      <c r="J8" s="39">
        <v>3.379999999999999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5.6900000000000013</v>
      </c>
      <c r="W8" s="39">
        <v>3.8200000000000003</v>
      </c>
      <c r="X8" s="39">
        <v>0</v>
      </c>
      <c r="Y8" s="39">
        <v>0</v>
      </c>
      <c r="Z8" s="39">
        <v>0</v>
      </c>
      <c r="AA8" s="39">
        <v>0</v>
      </c>
      <c r="AB8" s="40">
        <v>0</v>
      </c>
    </row>
    <row r="9" spans="2:28" ht="17.25" thickTop="1" thickBot="1" x14ac:dyDescent="0.3">
      <c r="B9" s="41" t="s">
        <v>46</v>
      </c>
      <c r="C9" s="72">
        <f t="shared" si="0"/>
        <v>308.97999999999996</v>
      </c>
      <c r="D9" s="73"/>
      <c r="E9" s="38">
        <v>14.260000000000002</v>
      </c>
      <c r="F9" s="39">
        <v>15.220000000000002</v>
      </c>
      <c r="G9" s="39">
        <v>0</v>
      </c>
      <c r="H9" s="39">
        <v>10.879999999999995</v>
      </c>
      <c r="I9" s="39">
        <v>20.92</v>
      </c>
      <c r="J9" s="39">
        <v>7.5999999999999979</v>
      </c>
      <c r="K9" s="39">
        <v>12.89</v>
      </c>
      <c r="L9" s="39">
        <v>1.4399999999999977</v>
      </c>
      <c r="M9" s="39">
        <v>6.480000000000004</v>
      </c>
      <c r="N9" s="39">
        <v>0</v>
      </c>
      <c r="O9" s="39">
        <v>15.509999999999998</v>
      </c>
      <c r="P9" s="39">
        <v>18.809999999999999</v>
      </c>
      <c r="Q9" s="39">
        <v>11.349999999999998</v>
      </c>
      <c r="R9" s="39">
        <v>16</v>
      </c>
      <c r="S9" s="39">
        <v>16.39</v>
      </c>
      <c r="T9" s="39">
        <v>18.799999999999997</v>
      </c>
      <c r="U9" s="39">
        <v>19.2</v>
      </c>
      <c r="V9" s="39">
        <v>19.249999999999996</v>
      </c>
      <c r="W9" s="39">
        <v>19.260000000000002</v>
      </c>
      <c r="X9" s="39">
        <v>19.189999999999998</v>
      </c>
      <c r="Y9" s="39">
        <v>11.34</v>
      </c>
      <c r="Z9" s="39">
        <v>0</v>
      </c>
      <c r="AA9" s="39">
        <v>17.990000000000002</v>
      </c>
      <c r="AB9" s="40">
        <v>16.200000000000003</v>
      </c>
    </row>
    <row r="10" spans="2:28" ht="17.25" thickTop="1" thickBot="1" x14ac:dyDescent="0.3">
      <c r="B10" s="41" t="s">
        <v>47</v>
      </c>
      <c r="C10" s="72">
        <f t="shared" si="0"/>
        <v>162.96</v>
      </c>
      <c r="D10" s="73"/>
      <c r="E10" s="38">
        <v>16.499999999999996</v>
      </c>
      <c r="F10" s="39">
        <v>1.7600000000000016</v>
      </c>
      <c r="G10" s="39">
        <v>0.19000000000000128</v>
      </c>
      <c r="H10" s="39">
        <v>0</v>
      </c>
      <c r="I10" s="39">
        <v>1.5399999999999991</v>
      </c>
      <c r="J10" s="39">
        <v>18.899999999999999</v>
      </c>
      <c r="K10" s="39">
        <v>17.09</v>
      </c>
      <c r="L10" s="39">
        <v>3.8999999999999986</v>
      </c>
      <c r="M10" s="39">
        <v>0.78999999999999915</v>
      </c>
      <c r="N10" s="39">
        <v>3.8099999999999987</v>
      </c>
      <c r="O10" s="39">
        <v>0</v>
      </c>
      <c r="P10" s="39">
        <v>0</v>
      </c>
      <c r="Q10" s="39">
        <v>1.129999999999999</v>
      </c>
      <c r="R10" s="39">
        <v>9.1700000000000017</v>
      </c>
      <c r="S10" s="39">
        <v>0</v>
      </c>
      <c r="T10" s="39">
        <v>0</v>
      </c>
      <c r="U10" s="39">
        <v>5.8000000000000007</v>
      </c>
      <c r="V10" s="39">
        <v>16.050000000000004</v>
      </c>
      <c r="W10" s="39">
        <v>10.260000000000002</v>
      </c>
      <c r="X10" s="39">
        <v>6.2899999999999991</v>
      </c>
      <c r="Y10" s="39">
        <v>20.029999999999998</v>
      </c>
      <c r="Z10" s="39">
        <v>19.48</v>
      </c>
      <c r="AA10" s="39">
        <v>10.27</v>
      </c>
      <c r="AB10" s="40">
        <v>0</v>
      </c>
    </row>
    <row r="11" spans="2:28" ht="17.25" thickTop="1" thickBot="1" x14ac:dyDescent="0.3">
      <c r="B11" s="41" t="s">
        <v>48</v>
      </c>
      <c r="C11" s="72">
        <f t="shared" si="0"/>
        <v>166</v>
      </c>
      <c r="D11" s="73"/>
      <c r="E11" s="38">
        <v>0</v>
      </c>
      <c r="F11" s="39">
        <v>9.0600000000000023</v>
      </c>
      <c r="G11" s="39">
        <v>6.6500000000000021</v>
      </c>
      <c r="H11" s="39">
        <v>0</v>
      </c>
      <c r="I11" s="39">
        <v>0</v>
      </c>
      <c r="J11" s="39">
        <v>0</v>
      </c>
      <c r="K11" s="39">
        <v>0</v>
      </c>
      <c r="L11" s="39">
        <v>14.720000000000002</v>
      </c>
      <c r="M11" s="39">
        <v>19.14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0.32999999999999829</v>
      </c>
      <c r="U11" s="39">
        <v>6.8800000000000026</v>
      </c>
      <c r="V11" s="39">
        <v>13.479999999999997</v>
      </c>
      <c r="W11" s="39">
        <v>0</v>
      </c>
      <c r="X11" s="39">
        <v>18.970000000000002</v>
      </c>
      <c r="Y11" s="39">
        <v>18.930000000000003</v>
      </c>
      <c r="Z11" s="39">
        <v>18.420000000000002</v>
      </c>
      <c r="AA11" s="39">
        <v>19.690000000000001</v>
      </c>
      <c r="AB11" s="40">
        <v>19.730000000000004</v>
      </c>
    </row>
    <row r="12" spans="2:28" ht="17.25" thickTop="1" thickBot="1" x14ac:dyDescent="0.3">
      <c r="B12" s="41" t="s">
        <v>49</v>
      </c>
      <c r="C12" s="72">
        <f t="shared" si="0"/>
        <v>286.20999999999998</v>
      </c>
      <c r="D12" s="73"/>
      <c r="E12" s="38">
        <v>3.5399999999999991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18.430000000000003</v>
      </c>
      <c r="L12" s="39">
        <v>14.769999999999996</v>
      </c>
      <c r="M12" s="39">
        <v>18.79</v>
      </c>
      <c r="N12" s="39">
        <v>19.55</v>
      </c>
      <c r="O12" s="39">
        <v>16.63</v>
      </c>
      <c r="P12" s="39">
        <v>18.849999999999998</v>
      </c>
      <c r="Q12" s="39">
        <v>19.25</v>
      </c>
      <c r="R12" s="39">
        <v>19.100000000000001</v>
      </c>
      <c r="S12" s="39">
        <v>19.54</v>
      </c>
      <c r="T12" s="39">
        <v>19.53</v>
      </c>
      <c r="U12" s="39">
        <v>19.670000000000002</v>
      </c>
      <c r="V12" s="39">
        <v>19.529999999999998</v>
      </c>
      <c r="W12" s="39">
        <v>14.84</v>
      </c>
      <c r="X12" s="39">
        <v>18.110000000000003</v>
      </c>
      <c r="Y12" s="39">
        <v>0</v>
      </c>
      <c r="Z12" s="39">
        <v>0</v>
      </c>
      <c r="AA12" s="39">
        <v>11.510000000000002</v>
      </c>
      <c r="AB12" s="40">
        <v>14.57</v>
      </c>
    </row>
    <row r="13" spans="2:28" ht="17.25" thickTop="1" thickBot="1" x14ac:dyDescent="0.3">
      <c r="B13" s="41" t="s">
        <v>50</v>
      </c>
      <c r="C13" s="72">
        <f t="shared" si="0"/>
        <v>127.97000000000003</v>
      </c>
      <c r="D13" s="73"/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3.3499999999999979</v>
      </c>
      <c r="L13" s="39">
        <v>9.259999999999998</v>
      </c>
      <c r="M13" s="39">
        <v>17.200000000000003</v>
      </c>
      <c r="N13" s="39">
        <v>16.579999999999998</v>
      </c>
      <c r="O13" s="39">
        <v>16.540000000000003</v>
      </c>
      <c r="P13" s="39">
        <v>16.48</v>
      </c>
      <c r="Q13" s="39">
        <v>2.120000000000001</v>
      </c>
      <c r="R13" s="39">
        <v>0</v>
      </c>
      <c r="S13" s="39">
        <v>0.78000000000000114</v>
      </c>
      <c r="T13" s="39">
        <v>9.8500000000000014</v>
      </c>
      <c r="U13" s="39">
        <v>13.750000000000004</v>
      </c>
      <c r="V13" s="39">
        <v>17.279999999999998</v>
      </c>
      <c r="W13" s="39">
        <v>2.009999999999998</v>
      </c>
      <c r="X13" s="39">
        <v>1.7600000000000016</v>
      </c>
      <c r="Y13" s="39">
        <v>0.57999999999999829</v>
      </c>
      <c r="Z13" s="39">
        <v>0</v>
      </c>
      <c r="AA13" s="39">
        <v>0.42999999999999972</v>
      </c>
      <c r="AB13" s="40">
        <v>0</v>
      </c>
    </row>
    <row r="14" spans="2:28" ht="17.25" thickTop="1" thickBot="1" x14ac:dyDescent="0.3">
      <c r="B14" s="41" t="s">
        <v>51</v>
      </c>
      <c r="C14" s="72">
        <f t="shared" si="0"/>
        <v>39.239999999999995</v>
      </c>
      <c r="D14" s="73"/>
      <c r="E14" s="38">
        <v>0</v>
      </c>
      <c r="F14" s="39">
        <v>1.2800000000000011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4.0299999999999976</v>
      </c>
      <c r="S14" s="39">
        <v>1.629999999999999</v>
      </c>
      <c r="T14" s="39">
        <v>0.73999999999999844</v>
      </c>
      <c r="U14" s="39">
        <v>6.2100000000000009</v>
      </c>
      <c r="V14" s="39">
        <v>0.98999999999999844</v>
      </c>
      <c r="W14" s="39">
        <v>0</v>
      </c>
      <c r="X14" s="39">
        <v>0</v>
      </c>
      <c r="Y14" s="39">
        <v>0</v>
      </c>
      <c r="Z14" s="39">
        <v>13.259999999999998</v>
      </c>
      <c r="AA14" s="39">
        <v>11.099999999999998</v>
      </c>
      <c r="AB14" s="40">
        <v>0</v>
      </c>
    </row>
    <row r="15" spans="2:28" ht="17.25" thickTop="1" thickBot="1" x14ac:dyDescent="0.3">
      <c r="B15" s="41" t="s">
        <v>52</v>
      </c>
      <c r="C15" s="72">
        <f t="shared" si="0"/>
        <v>28.310000000000009</v>
      </c>
      <c r="D15" s="73"/>
      <c r="E15" s="38">
        <v>0.17000000000000171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0.37000000000000099</v>
      </c>
      <c r="O15" s="39">
        <v>0.42999999999999972</v>
      </c>
      <c r="P15" s="39">
        <v>12.900000000000002</v>
      </c>
      <c r="Q15" s="39">
        <v>0</v>
      </c>
      <c r="R15" s="39">
        <v>0</v>
      </c>
      <c r="S15" s="39">
        <v>0</v>
      </c>
      <c r="T15" s="39">
        <v>0</v>
      </c>
      <c r="U15" s="39">
        <v>12.640000000000004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1.8000000000000007</v>
      </c>
      <c r="AB15" s="40">
        <v>0</v>
      </c>
    </row>
    <row r="16" spans="2:28" ht="17.25" thickTop="1" thickBot="1" x14ac:dyDescent="0.3">
      <c r="B16" s="41" t="s">
        <v>53</v>
      </c>
      <c r="C16" s="72">
        <f t="shared" si="0"/>
        <v>42.330000000000005</v>
      </c>
      <c r="D16" s="73"/>
      <c r="E16" s="38">
        <v>5.1000000000000014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1.1400000000000006</v>
      </c>
      <c r="P16" s="39">
        <v>9.1699999999999982</v>
      </c>
      <c r="Q16" s="39">
        <v>0.57000000000000028</v>
      </c>
      <c r="R16" s="39">
        <v>0</v>
      </c>
      <c r="S16" s="39">
        <v>0.62999999999999901</v>
      </c>
      <c r="T16" s="39">
        <v>0</v>
      </c>
      <c r="U16" s="39">
        <v>2.9400000000000013</v>
      </c>
      <c r="V16" s="39">
        <v>2.1699999999999982</v>
      </c>
      <c r="W16" s="39">
        <v>0</v>
      </c>
      <c r="X16" s="39">
        <v>1.370000000000001</v>
      </c>
      <c r="Y16" s="39">
        <v>11.920000000000005</v>
      </c>
      <c r="Z16" s="39">
        <v>7.32</v>
      </c>
      <c r="AA16" s="39">
        <v>0</v>
      </c>
      <c r="AB16" s="40">
        <v>0</v>
      </c>
    </row>
    <row r="17" spans="2:28" ht="17.25" thickTop="1" thickBot="1" x14ac:dyDescent="0.3">
      <c r="B17" s="41" t="s">
        <v>54</v>
      </c>
      <c r="C17" s="72">
        <f t="shared" si="0"/>
        <v>172.90000000000003</v>
      </c>
      <c r="D17" s="73"/>
      <c r="E17" s="38">
        <v>14.14</v>
      </c>
      <c r="F17" s="39">
        <v>10.329999999999998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10.350000000000005</v>
      </c>
      <c r="P17" s="39">
        <v>19.89</v>
      </c>
      <c r="Q17" s="39">
        <v>19.809999999999999</v>
      </c>
      <c r="R17" s="39">
        <v>19.55</v>
      </c>
      <c r="S17" s="39">
        <v>16.350000000000001</v>
      </c>
      <c r="T17" s="39">
        <v>5.57</v>
      </c>
      <c r="U17" s="39">
        <v>4.7800000000000011</v>
      </c>
      <c r="V17" s="39">
        <v>11.39</v>
      </c>
      <c r="W17" s="39">
        <v>7.7700000000000031</v>
      </c>
      <c r="X17" s="39">
        <v>3.16</v>
      </c>
      <c r="Y17" s="39">
        <v>9.6599999999999966</v>
      </c>
      <c r="Z17" s="39">
        <v>8.39</v>
      </c>
      <c r="AA17" s="39">
        <v>11.760000000000002</v>
      </c>
      <c r="AB17" s="40">
        <v>0</v>
      </c>
    </row>
    <row r="18" spans="2:28" ht="17.25" thickTop="1" thickBot="1" x14ac:dyDescent="0.3">
      <c r="B18" s="41" t="s">
        <v>55</v>
      </c>
      <c r="C18" s="72">
        <f t="shared" si="0"/>
        <v>144.56</v>
      </c>
      <c r="D18" s="73"/>
      <c r="E18" s="38">
        <v>0.98000000000000043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16.970000000000002</v>
      </c>
      <c r="O18" s="39">
        <v>17.239999999999995</v>
      </c>
      <c r="P18" s="39">
        <v>18.28</v>
      </c>
      <c r="Q18" s="39">
        <v>12.059999999999999</v>
      </c>
      <c r="R18" s="39">
        <v>1.9800000000000004</v>
      </c>
      <c r="S18" s="39">
        <v>0</v>
      </c>
      <c r="T18" s="39">
        <v>0</v>
      </c>
      <c r="U18" s="39">
        <v>0</v>
      </c>
      <c r="V18" s="39">
        <v>19.520000000000003</v>
      </c>
      <c r="W18" s="39">
        <v>7.129999999999999</v>
      </c>
      <c r="X18" s="39">
        <v>11.48</v>
      </c>
      <c r="Y18" s="39">
        <v>17.880000000000003</v>
      </c>
      <c r="Z18" s="39">
        <v>11.719999999999995</v>
      </c>
      <c r="AA18" s="39">
        <v>9.3199999999999967</v>
      </c>
      <c r="AB18" s="40">
        <v>0</v>
      </c>
    </row>
    <row r="19" spans="2:28" ht="17.25" thickTop="1" thickBot="1" x14ac:dyDescent="0.3">
      <c r="B19" s="41" t="s">
        <v>56</v>
      </c>
      <c r="C19" s="72">
        <f t="shared" si="0"/>
        <v>86.15</v>
      </c>
      <c r="D19" s="73"/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9.75</v>
      </c>
      <c r="K19" s="39">
        <v>7.9600000000000009</v>
      </c>
      <c r="L19" s="39">
        <v>1.3000000000000007</v>
      </c>
      <c r="M19" s="39">
        <v>9.1900000000000013</v>
      </c>
      <c r="N19" s="39">
        <v>16.899999999999999</v>
      </c>
      <c r="O19" s="39">
        <v>5.7100000000000009</v>
      </c>
      <c r="P19" s="39">
        <v>0</v>
      </c>
      <c r="Q19" s="39">
        <v>5.9199999999999982</v>
      </c>
      <c r="R19" s="39">
        <v>17.11</v>
      </c>
      <c r="S19" s="39">
        <v>2.8200000000000003</v>
      </c>
      <c r="T19" s="39">
        <v>0</v>
      </c>
      <c r="U19" s="39">
        <v>9.1900000000000013</v>
      </c>
      <c r="V19" s="39">
        <v>0.26000000000000156</v>
      </c>
      <c r="W19" s="39">
        <v>1.0000000000001563E-2</v>
      </c>
      <c r="X19" s="39">
        <v>0</v>
      </c>
      <c r="Y19" s="39">
        <v>3.0000000000001137E-2</v>
      </c>
      <c r="Z19" s="39">
        <v>0</v>
      </c>
      <c r="AA19" s="39">
        <v>0</v>
      </c>
      <c r="AB19" s="40">
        <v>0</v>
      </c>
    </row>
    <row r="20" spans="2:28" ht="17.25" thickTop="1" thickBot="1" x14ac:dyDescent="0.3">
      <c r="B20" s="41" t="s">
        <v>57</v>
      </c>
      <c r="C20" s="72">
        <f t="shared" si="0"/>
        <v>75.329999999999984</v>
      </c>
      <c r="D20" s="73"/>
      <c r="E20" s="38">
        <v>13.100000000000001</v>
      </c>
      <c r="F20" s="39">
        <v>10.349999999999998</v>
      </c>
      <c r="G20" s="39">
        <v>0</v>
      </c>
      <c r="H20" s="39">
        <v>0</v>
      </c>
      <c r="I20" s="39">
        <v>0</v>
      </c>
      <c r="J20" s="39">
        <v>4.9400000000000013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5.4599999999999973</v>
      </c>
      <c r="S20" s="39">
        <v>15.820000000000004</v>
      </c>
      <c r="T20" s="39">
        <v>17.220000000000002</v>
      </c>
      <c r="U20" s="39">
        <v>3.8499999999999979</v>
      </c>
      <c r="V20" s="39">
        <v>2.2399999999999984</v>
      </c>
      <c r="W20" s="39">
        <v>0</v>
      </c>
      <c r="X20" s="39">
        <v>2.0199999999999996</v>
      </c>
      <c r="Y20" s="39">
        <v>0</v>
      </c>
      <c r="Z20" s="39">
        <v>0.32999999999999829</v>
      </c>
      <c r="AA20" s="39">
        <v>0</v>
      </c>
      <c r="AB20" s="40">
        <v>0</v>
      </c>
    </row>
    <row r="21" spans="2:28" ht="17.25" thickTop="1" thickBot="1" x14ac:dyDescent="0.3">
      <c r="B21" s="41" t="s">
        <v>58</v>
      </c>
      <c r="C21" s="72">
        <f t="shared" si="0"/>
        <v>100.51</v>
      </c>
      <c r="D21" s="73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1.0399999999999991</v>
      </c>
      <c r="S21" s="39">
        <v>15.5</v>
      </c>
      <c r="T21" s="39">
        <v>19.79</v>
      </c>
      <c r="U21" s="39">
        <v>15.830000000000002</v>
      </c>
      <c r="V21" s="39">
        <v>15.84</v>
      </c>
      <c r="W21" s="39">
        <v>4.59</v>
      </c>
      <c r="X21" s="39">
        <v>0</v>
      </c>
      <c r="Y21" s="39">
        <v>18.97</v>
      </c>
      <c r="Z21" s="39">
        <v>8.9500000000000028</v>
      </c>
      <c r="AA21" s="39">
        <v>0</v>
      </c>
      <c r="AB21" s="40">
        <v>0</v>
      </c>
    </row>
    <row r="22" spans="2:28" ht="17.25" thickTop="1" thickBot="1" x14ac:dyDescent="0.3">
      <c r="B22" s="41" t="s">
        <v>59</v>
      </c>
      <c r="C22" s="72">
        <f t="shared" si="0"/>
        <v>66.180000000000007</v>
      </c>
      <c r="D22" s="73"/>
      <c r="E22" s="38">
        <v>1.9999999999999574E-2</v>
      </c>
      <c r="F22" s="39">
        <v>3.5100000000000016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1.5700000000000003</v>
      </c>
      <c r="R22" s="39">
        <v>17.400000000000002</v>
      </c>
      <c r="S22" s="39">
        <v>2.5</v>
      </c>
      <c r="T22" s="39">
        <v>18.630000000000003</v>
      </c>
      <c r="U22" s="39">
        <v>0</v>
      </c>
      <c r="V22" s="39">
        <v>3.7399999999999984</v>
      </c>
      <c r="W22" s="39">
        <v>0.85999999999999943</v>
      </c>
      <c r="X22" s="39">
        <v>7.1499999999999986</v>
      </c>
      <c r="Y22" s="39">
        <v>0</v>
      </c>
      <c r="Z22" s="39">
        <v>10.8</v>
      </c>
      <c r="AA22" s="39">
        <v>0</v>
      </c>
      <c r="AB22" s="40">
        <v>0</v>
      </c>
    </row>
    <row r="23" spans="2:28" ht="17.25" thickTop="1" thickBot="1" x14ac:dyDescent="0.3">
      <c r="B23" s="41" t="s">
        <v>60</v>
      </c>
      <c r="C23" s="72">
        <f t="shared" si="0"/>
        <v>62.490000000000009</v>
      </c>
      <c r="D23" s="73"/>
      <c r="E23" s="38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6.8599999999999994</v>
      </c>
      <c r="S23" s="39">
        <v>3.370000000000001</v>
      </c>
      <c r="T23" s="39">
        <v>17.050000000000004</v>
      </c>
      <c r="U23" s="39">
        <v>12.390000000000004</v>
      </c>
      <c r="V23" s="39">
        <v>19.529999999999998</v>
      </c>
      <c r="W23" s="39">
        <v>0</v>
      </c>
      <c r="X23" s="39">
        <v>0</v>
      </c>
      <c r="Y23" s="39">
        <v>1.7799999999999976</v>
      </c>
      <c r="Z23" s="39">
        <v>0</v>
      </c>
      <c r="AA23" s="39">
        <v>0</v>
      </c>
      <c r="AB23" s="40">
        <v>1.5100000000000016</v>
      </c>
    </row>
    <row r="24" spans="2:28" ht="17.25" thickTop="1" thickBot="1" x14ac:dyDescent="0.3">
      <c r="B24" s="41" t="s">
        <v>61</v>
      </c>
      <c r="C24" s="72">
        <f t="shared" si="0"/>
        <v>155.69000000000003</v>
      </c>
      <c r="D24" s="73"/>
      <c r="E24" s="38">
        <v>5.1499999999999986</v>
      </c>
      <c r="F24" s="39">
        <v>3.1900000000000013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17.599999999999998</v>
      </c>
      <c r="O24" s="39">
        <v>18.79</v>
      </c>
      <c r="P24" s="39">
        <v>0</v>
      </c>
      <c r="Q24" s="39">
        <v>1.8500000000000014</v>
      </c>
      <c r="R24" s="39">
        <v>0</v>
      </c>
      <c r="S24" s="39">
        <v>12.760000000000002</v>
      </c>
      <c r="T24" s="39">
        <v>9.3800000000000026</v>
      </c>
      <c r="U24" s="39">
        <v>16.400000000000002</v>
      </c>
      <c r="V24" s="39">
        <v>18.59</v>
      </c>
      <c r="W24" s="39">
        <v>0.73999999999999844</v>
      </c>
      <c r="X24" s="39">
        <v>0</v>
      </c>
      <c r="Y24" s="39">
        <v>11.829999999999998</v>
      </c>
      <c r="Z24" s="39">
        <v>20.55</v>
      </c>
      <c r="AA24" s="39">
        <v>0</v>
      </c>
      <c r="AB24" s="40">
        <v>18.860000000000003</v>
      </c>
    </row>
    <row r="25" spans="2:28" ht="17.25" thickTop="1" thickBot="1" x14ac:dyDescent="0.3">
      <c r="B25" s="41" t="s">
        <v>62</v>
      </c>
      <c r="C25" s="72">
        <f t="shared" si="0"/>
        <v>96.23</v>
      </c>
      <c r="D25" s="73"/>
      <c r="E25" s="38">
        <v>2.5599999999999987</v>
      </c>
      <c r="F25" s="39">
        <v>7.1999999999999993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7.0500000000000007</v>
      </c>
      <c r="O25" s="39">
        <v>15.569999999999997</v>
      </c>
      <c r="P25" s="39">
        <v>0.89999999999999858</v>
      </c>
      <c r="Q25" s="39">
        <v>0</v>
      </c>
      <c r="R25" s="39">
        <v>4.3500000000000014</v>
      </c>
      <c r="S25" s="39">
        <v>1.620000000000001</v>
      </c>
      <c r="T25" s="39">
        <v>15.159999999999997</v>
      </c>
      <c r="U25" s="39">
        <v>7.8500000000000014</v>
      </c>
      <c r="V25" s="39">
        <v>14.510000000000002</v>
      </c>
      <c r="W25" s="39">
        <v>0</v>
      </c>
      <c r="X25" s="39">
        <v>0</v>
      </c>
      <c r="Y25" s="39">
        <v>19.040000000000003</v>
      </c>
      <c r="Z25" s="39">
        <v>0.42000000000000171</v>
      </c>
      <c r="AA25" s="39">
        <v>0</v>
      </c>
      <c r="AB25" s="40">
        <v>0</v>
      </c>
    </row>
    <row r="26" spans="2:28" ht="17.25" thickTop="1" thickBot="1" x14ac:dyDescent="0.3">
      <c r="B26" s="41" t="s">
        <v>63</v>
      </c>
      <c r="C26" s="72">
        <f t="shared" si="0"/>
        <v>87.010000000000019</v>
      </c>
      <c r="D26" s="73"/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3.7899999999999991</v>
      </c>
      <c r="L26" s="39">
        <v>0</v>
      </c>
      <c r="M26" s="39">
        <v>11.649999999999999</v>
      </c>
      <c r="N26" s="39">
        <v>3.5599999999999987</v>
      </c>
      <c r="O26" s="39">
        <v>5.8000000000000007</v>
      </c>
      <c r="P26" s="39">
        <v>16.770000000000003</v>
      </c>
      <c r="Q26" s="39">
        <v>19.480000000000004</v>
      </c>
      <c r="R26" s="39">
        <v>0</v>
      </c>
      <c r="S26" s="39">
        <v>0</v>
      </c>
      <c r="T26" s="39">
        <v>0</v>
      </c>
      <c r="U26" s="39">
        <v>2.2699999999999996</v>
      </c>
      <c r="V26" s="39">
        <v>0</v>
      </c>
      <c r="W26" s="39">
        <v>0</v>
      </c>
      <c r="X26" s="39">
        <v>9.8499999999999979</v>
      </c>
      <c r="Y26" s="39">
        <v>0</v>
      </c>
      <c r="Z26" s="39">
        <v>0.10000000000000142</v>
      </c>
      <c r="AA26" s="39">
        <v>11.890000000000004</v>
      </c>
      <c r="AB26" s="40">
        <v>1.8500000000000014</v>
      </c>
    </row>
    <row r="27" spans="2:28" ht="17.25" thickTop="1" thickBot="1" x14ac:dyDescent="0.3">
      <c r="B27" s="41" t="s">
        <v>64</v>
      </c>
      <c r="C27" s="72">
        <f t="shared" si="0"/>
        <v>225.77</v>
      </c>
      <c r="D27" s="73"/>
      <c r="E27" s="38">
        <v>9.3000000000000007</v>
      </c>
      <c r="F27" s="39">
        <v>0</v>
      </c>
      <c r="G27" s="39">
        <v>0</v>
      </c>
      <c r="H27" s="39">
        <v>0</v>
      </c>
      <c r="I27" s="39">
        <v>0</v>
      </c>
      <c r="J27" s="39">
        <v>2.91</v>
      </c>
      <c r="K27" s="39">
        <v>18.619999999999997</v>
      </c>
      <c r="L27" s="39">
        <v>19.63</v>
      </c>
      <c r="M27" s="39">
        <v>15.509999999999998</v>
      </c>
      <c r="N27" s="39">
        <v>5.759999999999998</v>
      </c>
      <c r="O27" s="39">
        <v>14.429999999999996</v>
      </c>
      <c r="P27" s="39">
        <v>18.850000000000001</v>
      </c>
      <c r="Q27" s="39">
        <v>17.37</v>
      </c>
      <c r="R27" s="39">
        <v>13.420000000000002</v>
      </c>
      <c r="S27" s="39">
        <v>18.910000000000004</v>
      </c>
      <c r="T27" s="39">
        <v>8.9199999999999946</v>
      </c>
      <c r="U27" s="39">
        <v>0</v>
      </c>
      <c r="V27" s="39">
        <v>5.5399999999999991</v>
      </c>
      <c r="W27" s="39">
        <v>0</v>
      </c>
      <c r="X27" s="39">
        <v>1.7900000000000027</v>
      </c>
      <c r="Y27" s="39">
        <v>7.6099999999999994</v>
      </c>
      <c r="Z27" s="39">
        <v>14.420000000000002</v>
      </c>
      <c r="AA27" s="39">
        <v>18.399999999999999</v>
      </c>
      <c r="AB27" s="40">
        <v>14.379999999999999</v>
      </c>
    </row>
    <row r="28" spans="2:28" ht="17.25" thickTop="1" thickBot="1" x14ac:dyDescent="0.3">
      <c r="B28" s="41" t="s">
        <v>65</v>
      </c>
      <c r="C28" s="72">
        <f t="shared" si="0"/>
        <v>235.97000000000003</v>
      </c>
      <c r="D28" s="73"/>
      <c r="E28" s="38">
        <v>0</v>
      </c>
      <c r="F28" s="39">
        <v>0</v>
      </c>
      <c r="G28" s="39">
        <v>0</v>
      </c>
      <c r="H28" s="39">
        <v>0</v>
      </c>
      <c r="I28" s="39">
        <v>0</v>
      </c>
      <c r="J28" s="39">
        <v>7.1500000000000021</v>
      </c>
      <c r="K28" s="39">
        <v>15.55</v>
      </c>
      <c r="L28" s="39">
        <v>0.48000000000000043</v>
      </c>
      <c r="M28" s="39">
        <v>18.639999999999997</v>
      </c>
      <c r="N28" s="39">
        <v>19.990000000000002</v>
      </c>
      <c r="O28" s="39">
        <v>10.210000000000001</v>
      </c>
      <c r="P28" s="39">
        <v>12.18</v>
      </c>
      <c r="Q28" s="39">
        <v>19.509999999999998</v>
      </c>
      <c r="R28" s="39">
        <v>19.66</v>
      </c>
      <c r="S28" s="39">
        <v>8.68</v>
      </c>
      <c r="T28" s="39">
        <v>18.739999999999998</v>
      </c>
      <c r="U28" s="39">
        <v>19.310000000000002</v>
      </c>
      <c r="V28" s="39">
        <v>19.450000000000003</v>
      </c>
      <c r="W28" s="39">
        <v>0</v>
      </c>
      <c r="X28" s="39">
        <v>18.12</v>
      </c>
      <c r="Y28" s="39">
        <v>8.6499999999999986</v>
      </c>
      <c r="Z28" s="39">
        <v>0</v>
      </c>
      <c r="AA28" s="39">
        <v>3.9899999999999984</v>
      </c>
      <c r="AB28" s="40">
        <v>15.66</v>
      </c>
    </row>
    <row r="29" spans="2:28" ht="17.25" thickTop="1" thickBot="1" x14ac:dyDescent="0.3">
      <c r="B29" s="41" t="s">
        <v>66</v>
      </c>
      <c r="C29" s="72">
        <f t="shared" si="0"/>
        <v>233.36999999999998</v>
      </c>
      <c r="D29" s="73"/>
      <c r="E29" s="38">
        <v>6.8799999999999955</v>
      </c>
      <c r="F29" s="39">
        <v>19.619999999999997</v>
      </c>
      <c r="G29" s="39">
        <v>3.9899999999999984</v>
      </c>
      <c r="H29" s="39">
        <v>4</v>
      </c>
      <c r="I29" s="39">
        <v>4</v>
      </c>
      <c r="J29" s="39">
        <v>0</v>
      </c>
      <c r="K29" s="39">
        <v>9.93</v>
      </c>
      <c r="L29" s="39">
        <v>13.470000000000002</v>
      </c>
      <c r="M29" s="39">
        <v>14.809999999999999</v>
      </c>
      <c r="N29" s="39">
        <v>16.54</v>
      </c>
      <c r="O29" s="39">
        <v>19.479999999999997</v>
      </c>
      <c r="P29" s="39">
        <v>17.91</v>
      </c>
      <c r="Q29" s="39">
        <v>19.089999999999996</v>
      </c>
      <c r="R29" s="39">
        <v>9.6300000000000026</v>
      </c>
      <c r="S29" s="39">
        <v>1.7600000000000016</v>
      </c>
      <c r="T29" s="39">
        <v>0</v>
      </c>
      <c r="U29" s="39">
        <v>16.600000000000001</v>
      </c>
      <c r="V29" s="39">
        <v>19.240000000000002</v>
      </c>
      <c r="W29" s="39">
        <v>0</v>
      </c>
      <c r="X29" s="39">
        <v>0</v>
      </c>
      <c r="Y29" s="39">
        <v>16</v>
      </c>
      <c r="Z29" s="39">
        <v>3.9699999999999989</v>
      </c>
      <c r="AA29" s="39">
        <v>0</v>
      </c>
      <c r="AB29" s="40">
        <v>16.45</v>
      </c>
    </row>
    <row r="30" spans="2:28" ht="17.25" thickTop="1" thickBot="1" x14ac:dyDescent="0.3">
      <c r="B30" s="41" t="s">
        <v>67</v>
      </c>
      <c r="C30" s="72">
        <f t="shared" si="0"/>
        <v>94.510000000000019</v>
      </c>
      <c r="D30" s="73"/>
      <c r="E30" s="38">
        <v>0.41999999999999815</v>
      </c>
      <c r="F30" s="39">
        <v>6.7999999999999972</v>
      </c>
      <c r="G30" s="39">
        <v>13.430000000000003</v>
      </c>
      <c r="H30" s="39">
        <v>2.2100000000000009</v>
      </c>
      <c r="I30" s="39">
        <v>0.48999999999999844</v>
      </c>
      <c r="J30" s="39">
        <v>9.0400000000000027</v>
      </c>
      <c r="K30" s="39">
        <v>9.86</v>
      </c>
      <c r="L30" s="39">
        <v>19.43</v>
      </c>
      <c r="M30" s="39">
        <v>15.21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2.2300000000000004</v>
      </c>
      <c r="U30" s="39">
        <v>0</v>
      </c>
      <c r="V30" s="39">
        <v>7.18</v>
      </c>
      <c r="W30" s="39">
        <v>2.1700000000000017</v>
      </c>
      <c r="X30" s="39">
        <v>0</v>
      </c>
      <c r="Y30" s="39">
        <v>0.14000000000000057</v>
      </c>
      <c r="Z30" s="39">
        <v>0</v>
      </c>
      <c r="AA30" s="39">
        <v>0</v>
      </c>
      <c r="AB30" s="40">
        <v>5.9000000000000021</v>
      </c>
    </row>
    <row r="31" spans="2:28" ht="17.25" thickTop="1" thickBot="1" x14ac:dyDescent="0.3">
      <c r="B31" s="41" t="s">
        <v>68</v>
      </c>
      <c r="C31" s="72">
        <f t="shared" si="0"/>
        <v>145.13</v>
      </c>
      <c r="D31" s="73"/>
      <c r="E31" s="38">
        <v>3.6999999999999993</v>
      </c>
      <c r="F31" s="39">
        <v>1.6099999999999994</v>
      </c>
      <c r="G31" s="39">
        <v>9.0799999999999983</v>
      </c>
      <c r="H31" s="39">
        <v>1.6700000000000017</v>
      </c>
      <c r="I31" s="39">
        <v>0</v>
      </c>
      <c r="J31" s="39">
        <v>0</v>
      </c>
      <c r="K31" s="39">
        <v>4.129999999999999</v>
      </c>
      <c r="L31" s="39">
        <v>8.1999999999999957</v>
      </c>
      <c r="M31" s="39">
        <v>12.95</v>
      </c>
      <c r="N31" s="39">
        <v>6.4700000000000024</v>
      </c>
      <c r="O31" s="39">
        <v>9.9999999999997868E-2</v>
      </c>
      <c r="P31" s="39">
        <v>13.609999999999996</v>
      </c>
      <c r="Q31" s="39">
        <v>17.210000000000004</v>
      </c>
      <c r="R31" s="39">
        <v>0.42999999999999972</v>
      </c>
      <c r="S31" s="39">
        <v>0</v>
      </c>
      <c r="T31" s="39">
        <v>18.22</v>
      </c>
      <c r="U31" s="39">
        <v>10.79</v>
      </c>
      <c r="V31" s="39">
        <v>18.939999999999998</v>
      </c>
      <c r="W31" s="39">
        <v>18.02</v>
      </c>
      <c r="X31" s="39">
        <v>0</v>
      </c>
      <c r="Y31" s="39">
        <v>0</v>
      </c>
      <c r="Z31" s="39">
        <v>0</v>
      </c>
      <c r="AA31" s="39">
        <v>0</v>
      </c>
      <c r="AB31" s="40">
        <v>0</v>
      </c>
    </row>
    <row r="32" spans="2:28" ht="17.25" thickTop="1" thickBot="1" x14ac:dyDescent="0.3">
      <c r="B32" s="41" t="s">
        <v>69</v>
      </c>
      <c r="C32" s="72">
        <f t="shared" si="0"/>
        <v>123.43</v>
      </c>
      <c r="D32" s="73"/>
      <c r="E32" s="38">
        <v>0</v>
      </c>
      <c r="F32" s="39">
        <v>0.53000000000000114</v>
      </c>
      <c r="G32" s="39">
        <v>5.0399999999999991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15.569999999999997</v>
      </c>
      <c r="N32" s="39">
        <v>0</v>
      </c>
      <c r="O32" s="39">
        <v>18.360000000000003</v>
      </c>
      <c r="P32" s="39">
        <v>19.079999999999998</v>
      </c>
      <c r="Q32" s="39">
        <v>18.779999999999998</v>
      </c>
      <c r="R32" s="39">
        <v>5.509999999999998</v>
      </c>
      <c r="S32" s="39">
        <v>0.10999999999999943</v>
      </c>
      <c r="T32" s="39">
        <v>2.370000000000001</v>
      </c>
      <c r="U32" s="39">
        <v>0.30999999999999872</v>
      </c>
      <c r="V32" s="39">
        <v>17.21</v>
      </c>
      <c r="W32" s="39">
        <v>10.73</v>
      </c>
      <c r="X32" s="39">
        <v>0</v>
      </c>
      <c r="Y32" s="39">
        <v>9.8300000000000018</v>
      </c>
      <c r="Z32" s="39">
        <v>0</v>
      </c>
      <c r="AA32" s="39">
        <v>0</v>
      </c>
      <c r="AB32" s="40">
        <v>0</v>
      </c>
    </row>
    <row r="33" spans="2:29" ht="17.25" thickTop="1" thickBot="1" x14ac:dyDescent="0.3">
      <c r="B33" s="41" t="s">
        <v>70</v>
      </c>
      <c r="C33" s="72">
        <f t="shared" si="0"/>
        <v>50.510000000000005</v>
      </c>
      <c r="D33" s="73"/>
      <c r="E33" s="38">
        <v>0</v>
      </c>
      <c r="F33" s="39">
        <v>1.1500000000000021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0.89999999999999858</v>
      </c>
      <c r="M33" s="39">
        <v>3.3599999999999994</v>
      </c>
      <c r="N33" s="39">
        <v>0</v>
      </c>
      <c r="O33" s="39">
        <v>20.050000000000004</v>
      </c>
      <c r="P33" s="39">
        <v>0.48999999999999844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7.8500000000000014</v>
      </c>
      <c r="W33" s="39">
        <v>6.240000000000002</v>
      </c>
      <c r="X33" s="39">
        <v>0.35000000000000142</v>
      </c>
      <c r="Y33" s="39">
        <v>0</v>
      </c>
      <c r="Z33" s="39">
        <v>0</v>
      </c>
      <c r="AA33" s="39">
        <v>10.120000000000001</v>
      </c>
      <c r="AB33" s="40">
        <v>0</v>
      </c>
    </row>
    <row r="34" spans="2:29" ht="16.5" thickTop="1" x14ac:dyDescent="0.25">
      <c r="B34" s="42" t="s">
        <v>71</v>
      </c>
      <c r="C34" s="74">
        <f>SUM(E34:AB34)</f>
        <v>97.839999999999989</v>
      </c>
      <c r="D34" s="75"/>
      <c r="E34" s="38">
        <v>0</v>
      </c>
      <c r="F34" s="39">
        <v>12.020000000000003</v>
      </c>
      <c r="G34" s="39">
        <v>0</v>
      </c>
      <c r="H34" s="39">
        <v>0</v>
      </c>
      <c r="I34" s="39">
        <v>0</v>
      </c>
      <c r="J34" s="39">
        <v>0</v>
      </c>
      <c r="K34" s="39">
        <v>11.509999999999998</v>
      </c>
      <c r="L34" s="39">
        <v>6.6700000000000017</v>
      </c>
      <c r="M34" s="39">
        <v>14.949999999999996</v>
      </c>
      <c r="N34" s="39">
        <v>0</v>
      </c>
      <c r="O34" s="39">
        <v>0</v>
      </c>
      <c r="P34" s="39">
        <v>12.180000000000003</v>
      </c>
      <c r="Q34" s="39">
        <v>12.16</v>
      </c>
      <c r="R34" s="39">
        <v>0</v>
      </c>
      <c r="S34" s="39">
        <v>0</v>
      </c>
      <c r="T34" s="39">
        <v>0.23000000000000043</v>
      </c>
      <c r="U34" s="39">
        <v>12.459999999999997</v>
      </c>
      <c r="V34" s="39">
        <v>15.66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40">
        <v>0</v>
      </c>
    </row>
    <row r="37" spans="2:29" ht="21.75" customHeight="1" thickBot="1" x14ac:dyDescent="0.3">
      <c r="B37" s="76" t="s">
        <v>36</v>
      </c>
      <c r="C37" s="78" t="s">
        <v>37</v>
      </c>
      <c r="D37" s="79"/>
      <c r="E37" s="82" t="s">
        <v>74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3"/>
    </row>
    <row r="38" spans="2:29" ht="15.75" customHeight="1" thickTop="1" thickBot="1" x14ac:dyDescent="0.3">
      <c r="B38" s="77"/>
      <c r="C38" s="80"/>
      <c r="D38" s="8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43" t="s">
        <v>25</v>
      </c>
      <c r="AC38" s="4"/>
    </row>
    <row r="39" spans="2:29" ht="17.25" thickTop="1" thickBot="1" x14ac:dyDescent="0.3">
      <c r="B39" s="37" t="str">
        <f>B4</f>
        <v>01.01.2023</v>
      </c>
      <c r="C39" s="72">
        <f>SUM(E39:AB39)</f>
        <v>-11.000000000000004</v>
      </c>
      <c r="D39" s="73"/>
      <c r="E39" s="38">
        <v>0</v>
      </c>
      <c r="F39" s="39">
        <v>-0.69999999999999929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-3.1200000000000045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-2.0300000000000011</v>
      </c>
      <c r="Z39" s="39">
        <v>-3.5</v>
      </c>
      <c r="AA39" s="39">
        <v>-0.82000000000000028</v>
      </c>
      <c r="AB39" s="40">
        <v>-0.82999999999999829</v>
      </c>
    </row>
    <row r="40" spans="2:29" ht="17.25" thickTop="1" thickBot="1" x14ac:dyDescent="0.3">
      <c r="B40" s="41" t="str">
        <f t="shared" ref="B40:B69" si="1">B5</f>
        <v>02.01.2023</v>
      </c>
      <c r="C40" s="72">
        <f t="shared" ref="C40:C68" si="2">SUM(E40:AB40)</f>
        <v>-9.8100000000000023</v>
      </c>
      <c r="D40" s="73"/>
      <c r="E40" s="38">
        <v>0</v>
      </c>
      <c r="F40" s="39">
        <v>0</v>
      </c>
      <c r="G40" s="39">
        <v>-9.8100000000000023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40">
        <v>0</v>
      </c>
    </row>
    <row r="41" spans="2:29" ht="17.25" thickTop="1" thickBot="1" x14ac:dyDescent="0.3">
      <c r="B41" s="41" t="str">
        <f t="shared" si="1"/>
        <v>03.01.2023</v>
      </c>
      <c r="C41" s="72">
        <f t="shared" si="2"/>
        <v>0</v>
      </c>
      <c r="D41" s="73"/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40">
        <v>0</v>
      </c>
    </row>
    <row r="42" spans="2:29" ht="17.25" thickTop="1" thickBot="1" x14ac:dyDescent="0.3">
      <c r="B42" s="41" t="str">
        <f t="shared" si="1"/>
        <v>04.01.2023</v>
      </c>
      <c r="C42" s="72">
        <f t="shared" si="2"/>
        <v>-62.3</v>
      </c>
      <c r="D42" s="73"/>
      <c r="E42" s="38">
        <v>0</v>
      </c>
      <c r="F42" s="39">
        <v>0</v>
      </c>
      <c r="G42" s="39">
        <v>0</v>
      </c>
      <c r="H42" s="39">
        <v>-1.5799999999999983</v>
      </c>
      <c r="I42" s="39">
        <v>0</v>
      </c>
      <c r="J42" s="39">
        <v>-0.82000000000000028</v>
      </c>
      <c r="K42" s="39">
        <v>-1.2100000000000009</v>
      </c>
      <c r="L42" s="39">
        <v>-8.98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-14.309999999999999</v>
      </c>
      <c r="T42" s="39">
        <v>0</v>
      </c>
      <c r="U42" s="39">
        <v>0</v>
      </c>
      <c r="V42" s="39">
        <v>0</v>
      </c>
      <c r="W42" s="39">
        <v>0</v>
      </c>
      <c r="X42" s="39">
        <v>-10.770000000000003</v>
      </c>
      <c r="Y42" s="39">
        <v>-14.049999999999999</v>
      </c>
      <c r="Z42" s="39">
        <v>-10.579999999999998</v>
      </c>
      <c r="AA42" s="39">
        <v>0</v>
      </c>
      <c r="AB42" s="40">
        <v>0</v>
      </c>
    </row>
    <row r="43" spans="2:29" ht="17.25" thickTop="1" thickBot="1" x14ac:dyDescent="0.3">
      <c r="B43" s="41" t="str">
        <f t="shared" si="1"/>
        <v>05.01.2023</v>
      </c>
      <c r="C43" s="72">
        <f t="shared" si="2"/>
        <v>-270.99</v>
      </c>
      <c r="D43" s="73"/>
      <c r="E43" s="38">
        <v>0</v>
      </c>
      <c r="F43" s="39">
        <v>0</v>
      </c>
      <c r="G43" s="39">
        <v>0</v>
      </c>
      <c r="H43" s="39">
        <v>-9.74</v>
      </c>
      <c r="I43" s="39">
        <v>-16.560000000000002</v>
      </c>
      <c r="J43" s="39">
        <v>0</v>
      </c>
      <c r="K43" s="39">
        <v>-12.450000000000001</v>
      </c>
      <c r="L43" s="39">
        <v>-14.35</v>
      </c>
      <c r="M43" s="39">
        <v>-16.55</v>
      </c>
      <c r="N43" s="39">
        <v>-16.88</v>
      </c>
      <c r="O43" s="39">
        <v>-16</v>
      </c>
      <c r="P43" s="39">
        <v>-14.75</v>
      </c>
      <c r="Q43" s="39">
        <v>-15.600000000000001</v>
      </c>
      <c r="R43" s="39">
        <v>-15.770000000000001</v>
      </c>
      <c r="S43" s="39">
        <v>-16.919999999999998</v>
      </c>
      <c r="T43" s="39">
        <v>-16.399999999999999</v>
      </c>
      <c r="U43" s="39">
        <v>-13.149999999999997</v>
      </c>
      <c r="V43" s="39">
        <v>0</v>
      </c>
      <c r="W43" s="39">
        <v>-7.7900000000000027</v>
      </c>
      <c r="X43" s="39">
        <v>-16.559999999999999</v>
      </c>
      <c r="Y43" s="39">
        <v>-13.379999999999999</v>
      </c>
      <c r="Z43" s="39">
        <v>-9.8200000000000038</v>
      </c>
      <c r="AA43" s="39">
        <v>-16.899999999999999</v>
      </c>
      <c r="AB43" s="40">
        <v>-11.420000000000002</v>
      </c>
    </row>
    <row r="44" spans="2:29" ht="17.25" thickTop="1" thickBot="1" x14ac:dyDescent="0.3">
      <c r="B44" s="41" t="str">
        <f t="shared" si="1"/>
        <v>06.01.2023</v>
      </c>
      <c r="C44" s="72">
        <f t="shared" si="2"/>
        <v>-20.269999999999996</v>
      </c>
      <c r="D44" s="73"/>
      <c r="E44" s="38">
        <v>0</v>
      </c>
      <c r="F44" s="39">
        <v>0</v>
      </c>
      <c r="G44" s="39">
        <v>-2.3099999999999987</v>
      </c>
      <c r="H44" s="39">
        <v>0</v>
      </c>
      <c r="I44" s="39">
        <v>0</v>
      </c>
      <c r="J44" s="39">
        <v>0</v>
      </c>
      <c r="K44" s="39">
        <v>-5.0999999999999996</v>
      </c>
      <c r="L44" s="39">
        <v>-0.10999999999999943</v>
      </c>
      <c r="M44" s="39">
        <v>-2.2300000000000004</v>
      </c>
      <c r="N44" s="39">
        <v>-3.759999999999998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-6.7600000000000016</v>
      </c>
      <c r="AA44" s="39">
        <v>0</v>
      </c>
      <c r="AB44" s="40">
        <v>0</v>
      </c>
    </row>
    <row r="45" spans="2:29" ht="17.25" thickTop="1" thickBot="1" x14ac:dyDescent="0.3">
      <c r="B45" s="41" t="str">
        <f t="shared" si="1"/>
        <v>07.01.2023</v>
      </c>
      <c r="C45" s="72">
        <f t="shared" si="2"/>
        <v>-99.27000000000001</v>
      </c>
      <c r="D45" s="73"/>
      <c r="E45" s="38">
        <v>0</v>
      </c>
      <c r="F45" s="39">
        <v>-0.37999999999999901</v>
      </c>
      <c r="G45" s="39">
        <v>-3.1699999999999982</v>
      </c>
      <c r="H45" s="39">
        <v>-11.330000000000002</v>
      </c>
      <c r="I45" s="39">
        <v>-1.4700000000000006</v>
      </c>
      <c r="J45" s="39">
        <v>0</v>
      </c>
      <c r="K45" s="39">
        <v>0</v>
      </c>
      <c r="L45" s="39">
        <v>0</v>
      </c>
      <c r="M45" s="39">
        <v>-11.749999999999998</v>
      </c>
      <c r="N45" s="39">
        <v>-2.0399999999999991</v>
      </c>
      <c r="O45" s="39">
        <v>-2.9400000000000013</v>
      </c>
      <c r="P45" s="39">
        <v>-14.590000000000002</v>
      </c>
      <c r="Q45" s="39">
        <v>-6.2600000000000016</v>
      </c>
      <c r="R45" s="39">
        <v>0</v>
      </c>
      <c r="S45" s="39">
        <v>-15.569999999999999</v>
      </c>
      <c r="T45" s="39">
        <v>-17.399999999999999</v>
      </c>
      <c r="U45" s="39">
        <v>0</v>
      </c>
      <c r="V45" s="39">
        <v>-1.7699999999999996</v>
      </c>
      <c r="W45" s="39">
        <v>-0.17000000000000171</v>
      </c>
      <c r="X45" s="39">
        <v>0</v>
      </c>
      <c r="Y45" s="39">
        <v>0</v>
      </c>
      <c r="Z45" s="39">
        <v>0</v>
      </c>
      <c r="AA45" s="39">
        <v>0</v>
      </c>
      <c r="AB45" s="40">
        <v>-10.430000000000001</v>
      </c>
    </row>
    <row r="46" spans="2:29" ht="17.25" thickTop="1" thickBot="1" x14ac:dyDescent="0.3">
      <c r="B46" s="41" t="str">
        <f t="shared" si="1"/>
        <v>08.01.2023</v>
      </c>
      <c r="C46" s="72">
        <f t="shared" si="2"/>
        <v>-158.22999999999996</v>
      </c>
      <c r="D46" s="73"/>
      <c r="E46" s="38">
        <v>-14.54</v>
      </c>
      <c r="F46" s="39">
        <v>-0.16000000000000014</v>
      </c>
      <c r="G46" s="39">
        <v>0</v>
      </c>
      <c r="H46" s="39">
        <v>-9.6999999999999993</v>
      </c>
      <c r="I46" s="39">
        <v>-16.149999999999999</v>
      </c>
      <c r="J46" s="39">
        <v>-12.770000000000003</v>
      </c>
      <c r="K46" s="39">
        <v>-16.189999999999998</v>
      </c>
      <c r="L46" s="39">
        <v>0</v>
      </c>
      <c r="M46" s="39">
        <v>0</v>
      </c>
      <c r="N46" s="39">
        <v>-15.239999999999998</v>
      </c>
      <c r="O46" s="39">
        <v>-15.890000000000002</v>
      </c>
      <c r="P46" s="39">
        <v>-16.79</v>
      </c>
      <c r="Q46" s="39">
        <v>-1.8000000000000025</v>
      </c>
      <c r="R46" s="39">
        <v>-15.629999999999999</v>
      </c>
      <c r="S46" s="39">
        <v>-16.22</v>
      </c>
      <c r="T46" s="39">
        <v>-5.1399999999999988</v>
      </c>
      <c r="U46" s="39">
        <v>0</v>
      </c>
      <c r="V46" s="39">
        <v>0</v>
      </c>
      <c r="W46" s="39">
        <v>-2.0099999999999998</v>
      </c>
      <c r="X46" s="39">
        <v>0</v>
      </c>
      <c r="Y46" s="39">
        <v>0</v>
      </c>
      <c r="Z46" s="39">
        <v>0</v>
      </c>
      <c r="AA46" s="39">
        <v>0</v>
      </c>
      <c r="AB46" s="40">
        <v>0</v>
      </c>
    </row>
    <row r="47" spans="2:29" ht="17.25" thickTop="1" thickBot="1" x14ac:dyDescent="0.3">
      <c r="B47" s="41" t="str">
        <f t="shared" si="1"/>
        <v>09.01.2023</v>
      </c>
      <c r="C47" s="72">
        <f t="shared" si="2"/>
        <v>-104.95000000000002</v>
      </c>
      <c r="D47" s="73"/>
      <c r="E47" s="38">
        <v>-0.44999999999999929</v>
      </c>
      <c r="F47" s="39">
        <v>-14.790000000000001</v>
      </c>
      <c r="G47" s="39">
        <v>-14.209999999999999</v>
      </c>
      <c r="H47" s="39">
        <v>-16.170000000000002</v>
      </c>
      <c r="I47" s="39">
        <v>-17.43</v>
      </c>
      <c r="J47" s="39">
        <v>-16.47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-9.6800000000000015</v>
      </c>
      <c r="Z47" s="39">
        <v>-15.75</v>
      </c>
      <c r="AA47" s="39">
        <v>0</v>
      </c>
      <c r="AB47" s="40">
        <v>0</v>
      </c>
    </row>
    <row r="48" spans="2:29" ht="17.25" thickTop="1" thickBot="1" x14ac:dyDescent="0.3">
      <c r="B48" s="41" t="str">
        <f t="shared" si="1"/>
        <v>10.01.2023</v>
      </c>
      <c r="C48" s="72">
        <f t="shared" si="2"/>
        <v>-162.11999999999998</v>
      </c>
      <c r="D48" s="73"/>
      <c r="E48" s="38">
        <v>-15.339999999999998</v>
      </c>
      <c r="F48" s="39">
        <v>-8.82</v>
      </c>
      <c r="G48" s="39">
        <v>-14.79</v>
      </c>
      <c r="H48" s="39">
        <v>-15.589999999999998</v>
      </c>
      <c r="I48" s="39">
        <v>-16.740000000000002</v>
      </c>
      <c r="J48" s="39">
        <v>-17.54</v>
      </c>
      <c r="K48" s="39">
        <v>-2.25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-3.8199999999999967</v>
      </c>
      <c r="R48" s="39">
        <v>-16.489999999999998</v>
      </c>
      <c r="S48" s="39">
        <v>-10.899999999999999</v>
      </c>
      <c r="T48" s="39">
        <v>0</v>
      </c>
      <c r="U48" s="39">
        <v>0</v>
      </c>
      <c r="V48" s="39">
        <v>0</v>
      </c>
      <c r="W48" s="39">
        <v>-0.82000000000000028</v>
      </c>
      <c r="X48" s="39">
        <v>-6.3100000000000023</v>
      </c>
      <c r="Y48" s="39">
        <v>-3.67</v>
      </c>
      <c r="Z48" s="39">
        <v>-15.24</v>
      </c>
      <c r="AA48" s="39">
        <v>-0.96000000000000085</v>
      </c>
      <c r="AB48" s="40">
        <v>-12.839999999999998</v>
      </c>
    </row>
    <row r="49" spans="2:28" ht="17.25" thickTop="1" thickBot="1" x14ac:dyDescent="0.3">
      <c r="B49" s="41" t="str">
        <f t="shared" si="1"/>
        <v>11.01.2023</v>
      </c>
      <c r="C49" s="72">
        <f t="shared" si="2"/>
        <v>-166.42000000000002</v>
      </c>
      <c r="D49" s="73"/>
      <c r="E49" s="38">
        <v>-13.78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-9.2799999999999994</v>
      </c>
      <c r="N49" s="39">
        <v>-16.939999999999998</v>
      </c>
      <c r="O49" s="39">
        <v>-16.46</v>
      </c>
      <c r="P49" s="39">
        <v>-15.459999999999999</v>
      </c>
      <c r="Q49" s="39">
        <v>-16.420000000000002</v>
      </c>
      <c r="R49" s="39">
        <v>-2.5700000000000003</v>
      </c>
      <c r="S49" s="39">
        <v>-10.010000000000002</v>
      </c>
      <c r="T49" s="39">
        <v>-7.8099999999999987</v>
      </c>
      <c r="U49" s="39">
        <v>0</v>
      </c>
      <c r="V49" s="39">
        <v>-10.029999999999999</v>
      </c>
      <c r="W49" s="39">
        <v>-9.7299999999999986</v>
      </c>
      <c r="X49" s="39">
        <v>-14.36</v>
      </c>
      <c r="Y49" s="39">
        <v>-12.91</v>
      </c>
      <c r="Z49" s="39">
        <v>-6.26</v>
      </c>
      <c r="AA49" s="39">
        <v>0</v>
      </c>
      <c r="AB49" s="40">
        <v>-4.4000000000000039</v>
      </c>
    </row>
    <row r="50" spans="2:28" ht="17.25" thickTop="1" thickBot="1" x14ac:dyDescent="0.3">
      <c r="B50" s="41" t="str">
        <f t="shared" si="1"/>
        <v>12.01.2023</v>
      </c>
      <c r="C50" s="72">
        <f t="shared" si="2"/>
        <v>-137.02000000000001</v>
      </c>
      <c r="D50" s="73"/>
      <c r="E50" s="38">
        <v>-2.7500000000000018</v>
      </c>
      <c r="F50" s="39">
        <v>-3.6499999999999986</v>
      </c>
      <c r="G50" s="39">
        <v>0</v>
      </c>
      <c r="H50" s="39">
        <v>0</v>
      </c>
      <c r="I50" s="39">
        <v>0</v>
      </c>
      <c r="J50" s="39">
        <v>0</v>
      </c>
      <c r="K50" s="39">
        <v>-7.59</v>
      </c>
      <c r="L50" s="39">
        <v>-9.5599999999999987</v>
      </c>
      <c r="M50" s="39">
        <v>-2.8599999999999994</v>
      </c>
      <c r="N50" s="39">
        <v>-0.62999999999999901</v>
      </c>
      <c r="O50" s="39">
        <v>-0.37000000000000099</v>
      </c>
      <c r="P50" s="39">
        <v>0</v>
      </c>
      <c r="Q50" s="39">
        <v>-11.89</v>
      </c>
      <c r="R50" s="39">
        <v>-17.12</v>
      </c>
      <c r="S50" s="39">
        <v>-10.97</v>
      </c>
      <c r="T50" s="39">
        <v>-10.080000000000002</v>
      </c>
      <c r="U50" s="39">
        <v>0</v>
      </c>
      <c r="V50" s="39">
        <v>-10.61</v>
      </c>
      <c r="W50" s="39">
        <v>-14.79</v>
      </c>
      <c r="X50" s="39">
        <v>-16.05</v>
      </c>
      <c r="Y50" s="39">
        <v>-0.40000000000000213</v>
      </c>
      <c r="Z50" s="39">
        <v>-4.3999999999999986</v>
      </c>
      <c r="AA50" s="39">
        <v>-0.14999999999999858</v>
      </c>
      <c r="AB50" s="40">
        <v>-13.149999999999999</v>
      </c>
    </row>
    <row r="51" spans="2:28" ht="17.25" thickTop="1" thickBot="1" x14ac:dyDescent="0.3">
      <c r="B51" s="41" t="str">
        <f t="shared" si="1"/>
        <v>13.01.2023</v>
      </c>
      <c r="C51" s="72">
        <f t="shared" si="2"/>
        <v>-123.39</v>
      </c>
      <c r="D51" s="73"/>
      <c r="E51" s="38">
        <v>-0.32999999999999829</v>
      </c>
      <c r="F51" s="39">
        <v>-3.25</v>
      </c>
      <c r="G51" s="39">
        <v>0</v>
      </c>
      <c r="H51" s="39">
        <v>0</v>
      </c>
      <c r="I51" s="39">
        <v>0</v>
      </c>
      <c r="J51" s="39">
        <v>0</v>
      </c>
      <c r="K51" s="39">
        <v>-9.09</v>
      </c>
      <c r="L51" s="39">
        <v>-9.620000000000001</v>
      </c>
      <c r="M51" s="39">
        <v>-12.739999999999998</v>
      </c>
      <c r="N51" s="39">
        <v>-12.649999999999999</v>
      </c>
      <c r="O51" s="39">
        <v>-0.95000000000000284</v>
      </c>
      <c r="P51" s="39">
        <v>0</v>
      </c>
      <c r="Q51" s="39">
        <v>-3.3299999999999983</v>
      </c>
      <c r="R51" s="39">
        <v>-12.569999999999999</v>
      </c>
      <c r="S51" s="39">
        <v>-6.1099999999999994</v>
      </c>
      <c r="T51" s="39">
        <v>-7.93</v>
      </c>
      <c r="U51" s="39">
        <v>-5.9999999999998721E-2</v>
      </c>
      <c r="V51" s="39">
        <v>0</v>
      </c>
      <c r="W51" s="39">
        <v>-8.83</v>
      </c>
      <c r="X51" s="39">
        <v>0</v>
      </c>
      <c r="Y51" s="39">
        <v>0</v>
      </c>
      <c r="Z51" s="39">
        <v>-2.25</v>
      </c>
      <c r="AA51" s="39">
        <v>-16.380000000000003</v>
      </c>
      <c r="AB51" s="40">
        <v>-17.299999999999997</v>
      </c>
    </row>
    <row r="52" spans="2:28" ht="17.25" thickTop="1" thickBot="1" x14ac:dyDescent="0.3">
      <c r="B52" s="41" t="str">
        <f t="shared" si="1"/>
        <v>14.01.2023</v>
      </c>
      <c r="C52" s="72">
        <f t="shared" si="2"/>
        <v>-50.17</v>
      </c>
      <c r="D52" s="73"/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-4</v>
      </c>
      <c r="N52" s="39">
        <v>-14.91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-7.73</v>
      </c>
      <c r="V52" s="39">
        <v>0</v>
      </c>
      <c r="W52" s="39">
        <v>-2.620000000000001</v>
      </c>
      <c r="X52" s="39">
        <v>-2.6899999999999995</v>
      </c>
      <c r="Y52" s="39">
        <v>-1.5</v>
      </c>
      <c r="Z52" s="39">
        <v>-2.8499999999999996</v>
      </c>
      <c r="AA52" s="39">
        <v>0</v>
      </c>
      <c r="AB52" s="40">
        <v>-13.87</v>
      </c>
    </row>
    <row r="53" spans="2:28" ht="17.25" thickTop="1" thickBot="1" x14ac:dyDescent="0.3">
      <c r="B53" s="41" t="str">
        <f t="shared" si="1"/>
        <v>15.01.2023</v>
      </c>
      <c r="C53" s="72">
        <f t="shared" si="2"/>
        <v>-86.72</v>
      </c>
      <c r="D53" s="73"/>
      <c r="E53" s="38">
        <v>-2.5599999999999987</v>
      </c>
      <c r="F53" s="39">
        <v>-5.09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-8.5599999999999987</v>
      </c>
      <c r="M53" s="39">
        <v>-13.7</v>
      </c>
      <c r="N53" s="39">
        <v>0</v>
      </c>
      <c r="O53" s="39">
        <v>0</v>
      </c>
      <c r="P53" s="39">
        <v>0</v>
      </c>
      <c r="Q53" s="39">
        <v>0</v>
      </c>
      <c r="R53" s="39">
        <v>-7.3500000000000014</v>
      </c>
      <c r="S53" s="39">
        <v>-15</v>
      </c>
      <c r="T53" s="39">
        <v>-16.71</v>
      </c>
      <c r="U53" s="39">
        <v>-4.8399999999999981</v>
      </c>
      <c r="V53" s="39">
        <v>0</v>
      </c>
      <c r="W53" s="39">
        <v>0</v>
      </c>
      <c r="X53" s="39">
        <v>0</v>
      </c>
      <c r="Y53" s="39">
        <v>0</v>
      </c>
      <c r="Z53" s="39">
        <v>-0.66000000000000014</v>
      </c>
      <c r="AA53" s="39">
        <v>-1.129999999999999</v>
      </c>
      <c r="AB53" s="40">
        <v>-11.120000000000001</v>
      </c>
    </row>
    <row r="54" spans="2:28" ht="17.25" thickTop="1" thickBot="1" x14ac:dyDescent="0.3">
      <c r="B54" s="41" t="str">
        <f t="shared" si="1"/>
        <v>16.01.2023</v>
      </c>
      <c r="C54" s="72">
        <f t="shared" si="2"/>
        <v>-134.95999999999998</v>
      </c>
      <c r="D54" s="73"/>
      <c r="E54" s="38">
        <v>-14.28</v>
      </c>
      <c r="F54" s="39">
        <v>-6.3399999999999981</v>
      </c>
      <c r="G54" s="39">
        <v>-10.34</v>
      </c>
      <c r="H54" s="39">
        <v>-4.1900000000000013</v>
      </c>
      <c r="I54" s="39">
        <v>-1.9999999999999574E-2</v>
      </c>
      <c r="J54" s="39">
        <v>0</v>
      </c>
      <c r="K54" s="39">
        <v>-4.43</v>
      </c>
      <c r="L54" s="39">
        <v>-2.870000000000001</v>
      </c>
      <c r="M54" s="39">
        <v>0</v>
      </c>
      <c r="N54" s="39">
        <v>0</v>
      </c>
      <c r="O54" s="39">
        <v>0</v>
      </c>
      <c r="P54" s="39">
        <v>-10.71</v>
      </c>
      <c r="Q54" s="39">
        <v>0</v>
      </c>
      <c r="R54" s="39">
        <v>0</v>
      </c>
      <c r="S54" s="39">
        <v>0</v>
      </c>
      <c r="T54" s="39">
        <v>-11.84</v>
      </c>
      <c r="U54" s="39">
        <v>-5.0000000000000711E-2</v>
      </c>
      <c r="V54" s="39">
        <v>-3.9999999999999147E-2</v>
      </c>
      <c r="W54" s="39">
        <v>-9.89</v>
      </c>
      <c r="X54" s="39">
        <v>-11.55</v>
      </c>
      <c r="Y54" s="39">
        <v>-8.9800000000000022</v>
      </c>
      <c r="Z54" s="39">
        <v>-11.969999999999999</v>
      </c>
      <c r="AA54" s="39">
        <v>-13.65</v>
      </c>
      <c r="AB54" s="40">
        <v>-13.81</v>
      </c>
    </row>
    <row r="55" spans="2:28" ht="17.25" thickTop="1" thickBot="1" x14ac:dyDescent="0.3">
      <c r="B55" s="41" t="str">
        <f t="shared" si="1"/>
        <v>17.01.2023</v>
      </c>
      <c r="C55" s="72">
        <f t="shared" si="2"/>
        <v>-163.22</v>
      </c>
      <c r="D55" s="73"/>
      <c r="E55" s="38">
        <v>0</v>
      </c>
      <c r="F55" s="39">
        <v>0</v>
      </c>
      <c r="G55" s="39">
        <v>-4.5400000000000027</v>
      </c>
      <c r="H55" s="39">
        <v>-0.16000000000000014</v>
      </c>
      <c r="I55" s="39">
        <v>-5.6099999999999994</v>
      </c>
      <c r="J55" s="39">
        <v>0</v>
      </c>
      <c r="K55" s="39">
        <v>-13.11</v>
      </c>
      <c r="L55" s="39">
        <v>-6.98</v>
      </c>
      <c r="M55" s="39">
        <v>-6.4199999999999982</v>
      </c>
      <c r="N55" s="39">
        <v>-15.309999999999999</v>
      </c>
      <c r="O55" s="39">
        <v>-16.29</v>
      </c>
      <c r="P55" s="39">
        <v>-16.159999999999997</v>
      </c>
      <c r="Q55" s="39">
        <v>-14.290000000000001</v>
      </c>
      <c r="R55" s="39">
        <v>0</v>
      </c>
      <c r="S55" s="39">
        <v>0</v>
      </c>
      <c r="T55" s="39">
        <v>0</v>
      </c>
      <c r="U55" s="39">
        <v>0</v>
      </c>
      <c r="V55" s="39">
        <v>-6.0800000000000018</v>
      </c>
      <c r="W55" s="39">
        <v>-14.23</v>
      </c>
      <c r="X55" s="39">
        <v>-3.759999999999998</v>
      </c>
      <c r="Y55" s="39">
        <v>-13.589999999999996</v>
      </c>
      <c r="Z55" s="39">
        <v>-9.2800000000000011</v>
      </c>
      <c r="AA55" s="39">
        <v>-1.6900000000000013</v>
      </c>
      <c r="AB55" s="40">
        <v>-15.720000000000002</v>
      </c>
    </row>
    <row r="56" spans="2:28" ht="17.25" thickTop="1" thickBot="1" x14ac:dyDescent="0.3">
      <c r="B56" s="41" t="str">
        <f t="shared" si="1"/>
        <v>18.01.2023</v>
      </c>
      <c r="C56" s="72">
        <f t="shared" si="2"/>
        <v>-146.46999999999997</v>
      </c>
      <c r="D56" s="73"/>
      <c r="E56" s="38">
        <v>-4.1999999999999975</v>
      </c>
      <c r="F56" s="39">
        <v>-0.80000000000000071</v>
      </c>
      <c r="G56" s="39">
        <v>0</v>
      </c>
      <c r="H56" s="39">
        <v>0</v>
      </c>
      <c r="I56" s="39">
        <v>0</v>
      </c>
      <c r="J56" s="39">
        <v>0</v>
      </c>
      <c r="K56" s="39">
        <v>-9.2399999999999984</v>
      </c>
      <c r="L56" s="39">
        <v>-9.6499999999999986</v>
      </c>
      <c r="M56" s="39">
        <v>-17.25</v>
      </c>
      <c r="N56" s="39">
        <v>-17.36</v>
      </c>
      <c r="O56" s="39">
        <v>-14.78</v>
      </c>
      <c r="P56" s="39">
        <v>-17.47</v>
      </c>
      <c r="Q56" s="39">
        <v>-8.2300000000000022</v>
      </c>
      <c r="R56" s="39">
        <v>-2.2299999999999969</v>
      </c>
      <c r="S56" s="39">
        <v>0</v>
      </c>
      <c r="T56" s="39">
        <v>0</v>
      </c>
      <c r="U56" s="39">
        <v>0</v>
      </c>
      <c r="V56" s="39">
        <v>-1.2699999999999996</v>
      </c>
      <c r="W56" s="39">
        <v>-0.51999999999999957</v>
      </c>
      <c r="X56" s="39">
        <v>-14.010000000000002</v>
      </c>
      <c r="Y56" s="39">
        <v>0</v>
      </c>
      <c r="Z56" s="39">
        <v>0</v>
      </c>
      <c r="AA56" s="39">
        <v>-13.070000000000004</v>
      </c>
      <c r="AB56" s="40">
        <v>-16.39</v>
      </c>
    </row>
    <row r="57" spans="2:28" ht="17.25" thickTop="1" thickBot="1" x14ac:dyDescent="0.3">
      <c r="B57" s="41" t="str">
        <f t="shared" si="1"/>
        <v>19.01.2023</v>
      </c>
      <c r="C57" s="72">
        <f t="shared" si="2"/>
        <v>-125.45</v>
      </c>
      <c r="D57" s="73"/>
      <c r="E57" s="38">
        <v>-8.9499999999999993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-8</v>
      </c>
      <c r="N57" s="39">
        <v>-7.99</v>
      </c>
      <c r="O57" s="39">
        <v>-7.99</v>
      </c>
      <c r="P57" s="39">
        <v>-7.92</v>
      </c>
      <c r="Q57" s="39">
        <v>0</v>
      </c>
      <c r="R57" s="39">
        <v>0</v>
      </c>
      <c r="S57" s="39">
        <v>-6.6400000000000006</v>
      </c>
      <c r="T57" s="39">
        <v>0</v>
      </c>
      <c r="U57" s="39">
        <v>-15.59</v>
      </c>
      <c r="V57" s="39">
        <v>-6.57</v>
      </c>
      <c r="W57" s="39">
        <v>-7.5899999999999981</v>
      </c>
      <c r="X57" s="39">
        <v>-5.2099999999999991</v>
      </c>
      <c r="Y57" s="39">
        <v>-16.239999999999998</v>
      </c>
      <c r="Z57" s="39">
        <v>0</v>
      </c>
      <c r="AA57" s="39">
        <v>-15.58</v>
      </c>
      <c r="AB57" s="40">
        <v>-11.180000000000003</v>
      </c>
    </row>
    <row r="58" spans="2:28" ht="17.25" thickTop="1" thickBot="1" x14ac:dyDescent="0.3">
      <c r="B58" s="41" t="str">
        <f t="shared" si="1"/>
        <v>20.01.2023</v>
      </c>
      <c r="C58" s="72">
        <f t="shared" si="2"/>
        <v>-110.38999999999997</v>
      </c>
      <c r="D58" s="73"/>
      <c r="E58" s="38">
        <v>-5.7899999999999991</v>
      </c>
      <c r="F58" s="39">
        <v>-1.4699999999999989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-8.3500000000000014</v>
      </c>
      <c r="N58" s="39">
        <v>-16.700000000000003</v>
      </c>
      <c r="O58" s="39">
        <v>-13.77</v>
      </c>
      <c r="P58" s="39">
        <v>-16.369999999999997</v>
      </c>
      <c r="Q58" s="39">
        <v>-9.6399999999999988</v>
      </c>
      <c r="R58" s="39">
        <v>-0.39999999999999858</v>
      </c>
      <c r="S58" s="39">
        <v>-2.4800000000000022</v>
      </c>
      <c r="T58" s="39">
        <v>0</v>
      </c>
      <c r="U58" s="39">
        <v>0</v>
      </c>
      <c r="V58" s="39">
        <v>0</v>
      </c>
      <c r="W58" s="39">
        <v>-10.3</v>
      </c>
      <c r="X58" s="39">
        <v>-14.670000000000002</v>
      </c>
      <c r="Y58" s="39">
        <v>-4.6400000000000006</v>
      </c>
      <c r="Z58" s="39">
        <v>-3.8599999999999994</v>
      </c>
      <c r="AA58" s="39">
        <v>-1.8999999999999986</v>
      </c>
      <c r="AB58" s="40">
        <v>-5.0000000000000711E-2</v>
      </c>
    </row>
    <row r="59" spans="2:28" ht="17.25" thickTop="1" thickBot="1" x14ac:dyDescent="0.3">
      <c r="B59" s="41" t="str">
        <f t="shared" si="1"/>
        <v>21.01.2023</v>
      </c>
      <c r="C59" s="72">
        <f t="shared" si="2"/>
        <v>-56.35</v>
      </c>
      <c r="D59" s="73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-15.48</v>
      </c>
      <c r="Q59" s="39">
        <v>-0.85000000000000142</v>
      </c>
      <c r="R59" s="39">
        <v>-11.16</v>
      </c>
      <c r="S59" s="39">
        <v>-5.0000000000000711E-2</v>
      </c>
      <c r="T59" s="39">
        <v>-5.8199999999999985</v>
      </c>
      <c r="U59" s="39">
        <v>0</v>
      </c>
      <c r="V59" s="39">
        <v>0</v>
      </c>
      <c r="W59" s="39">
        <v>-2.7100000000000009</v>
      </c>
      <c r="X59" s="39">
        <v>-16.14</v>
      </c>
      <c r="Y59" s="39">
        <v>0</v>
      </c>
      <c r="Z59" s="39">
        <v>0</v>
      </c>
      <c r="AA59" s="39">
        <v>-4.1400000000000006</v>
      </c>
      <c r="AB59" s="40">
        <v>0</v>
      </c>
    </row>
    <row r="60" spans="2:28" ht="17.25" thickTop="1" thickBot="1" x14ac:dyDescent="0.3">
      <c r="B60" s="41" t="str">
        <f t="shared" si="1"/>
        <v>22.01.2023</v>
      </c>
      <c r="C60" s="72">
        <f t="shared" si="2"/>
        <v>-69</v>
      </c>
      <c r="D60" s="73"/>
      <c r="E60" s="38">
        <v>-3.5300000000000011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-3.2799999999999994</v>
      </c>
      <c r="N60" s="39">
        <v>0</v>
      </c>
      <c r="O60" s="39">
        <v>0</v>
      </c>
      <c r="P60" s="39">
        <v>-2.84</v>
      </c>
      <c r="Q60" s="39">
        <v>-5.9500000000000011</v>
      </c>
      <c r="R60" s="39">
        <v>0</v>
      </c>
      <c r="S60" s="39">
        <v>-3.0700000000000003</v>
      </c>
      <c r="T60" s="39">
        <v>0</v>
      </c>
      <c r="U60" s="39">
        <v>0</v>
      </c>
      <c r="V60" s="39">
        <v>0</v>
      </c>
      <c r="W60" s="39">
        <v>-14.87</v>
      </c>
      <c r="X60" s="39">
        <v>-1.3500000000000014</v>
      </c>
      <c r="Y60" s="39">
        <v>0</v>
      </c>
      <c r="Z60" s="39">
        <v>-3.9499999999999993</v>
      </c>
      <c r="AA60" s="39">
        <v>-13.749999999999998</v>
      </c>
      <c r="AB60" s="40">
        <v>-16.41</v>
      </c>
    </row>
    <row r="61" spans="2:28" ht="17.25" thickTop="1" thickBot="1" x14ac:dyDescent="0.3">
      <c r="B61" s="41" t="str">
        <f t="shared" si="1"/>
        <v>23.01.2023</v>
      </c>
      <c r="C61" s="72">
        <f t="shared" si="2"/>
        <v>-93.9</v>
      </c>
      <c r="D61" s="73"/>
      <c r="E61" s="38">
        <v>-14.450000000000001</v>
      </c>
      <c r="F61" s="39">
        <v>-16.990000000000002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-9.1099999999999977</v>
      </c>
      <c r="M61" s="39">
        <v>0</v>
      </c>
      <c r="N61" s="39">
        <v>-0.19999999999999929</v>
      </c>
      <c r="O61" s="39">
        <v>0</v>
      </c>
      <c r="P61" s="39">
        <v>0</v>
      </c>
      <c r="Q61" s="39">
        <v>0</v>
      </c>
      <c r="R61" s="39">
        <v>-13.759999999999998</v>
      </c>
      <c r="S61" s="39">
        <v>-7.6300000000000008</v>
      </c>
      <c r="T61" s="39">
        <v>-10.029999999999999</v>
      </c>
      <c r="U61" s="39">
        <v>0</v>
      </c>
      <c r="V61" s="39">
        <v>-1.8599999999999994</v>
      </c>
      <c r="W61" s="39">
        <v>-4.7699999999999996</v>
      </c>
      <c r="X61" s="39">
        <v>0</v>
      </c>
      <c r="Y61" s="39">
        <v>-4.09</v>
      </c>
      <c r="Z61" s="39">
        <v>-10.809999999999999</v>
      </c>
      <c r="AA61" s="39">
        <v>0</v>
      </c>
      <c r="AB61" s="40">
        <v>-0.19999999999999929</v>
      </c>
    </row>
    <row r="62" spans="2:28" ht="17.25" thickTop="1" thickBot="1" x14ac:dyDescent="0.3">
      <c r="B62" s="41" t="str">
        <f t="shared" si="1"/>
        <v>24.01.2023</v>
      </c>
      <c r="C62" s="72">
        <f t="shared" si="2"/>
        <v>-45.529999999999987</v>
      </c>
      <c r="D62" s="73"/>
      <c r="E62" s="38">
        <v>0</v>
      </c>
      <c r="F62" s="39">
        <v>-7.1699999999999982</v>
      </c>
      <c r="G62" s="39">
        <v>-3.129999999999999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-10.089999999999998</v>
      </c>
      <c r="V62" s="39">
        <v>-5.5599999999999987</v>
      </c>
      <c r="W62" s="39">
        <v>-13.03</v>
      </c>
      <c r="X62" s="39">
        <v>-6.5500000000000007</v>
      </c>
      <c r="Y62" s="39">
        <v>0</v>
      </c>
      <c r="Z62" s="39">
        <v>0</v>
      </c>
      <c r="AA62" s="39">
        <v>0</v>
      </c>
      <c r="AB62" s="40">
        <v>0</v>
      </c>
    </row>
    <row r="63" spans="2:28" ht="17.25" thickTop="1" thickBot="1" x14ac:dyDescent="0.3">
      <c r="B63" s="41" t="str">
        <f t="shared" si="1"/>
        <v>25.01.2023</v>
      </c>
      <c r="C63" s="72">
        <f t="shared" si="2"/>
        <v>-59.100000000000009</v>
      </c>
      <c r="D63" s="73"/>
      <c r="E63" s="38">
        <v>-7.1500000000000021</v>
      </c>
      <c r="F63" s="39">
        <v>-14.909999999999998</v>
      </c>
      <c r="G63" s="39">
        <v>-9.6900000000000013</v>
      </c>
      <c r="H63" s="39">
        <v>-8.6700000000000017</v>
      </c>
      <c r="I63" s="39">
        <v>-2.4200000000000017</v>
      </c>
      <c r="J63" s="39">
        <v>0</v>
      </c>
      <c r="K63" s="39">
        <v>0</v>
      </c>
      <c r="L63" s="39">
        <v>-0.37000000000000099</v>
      </c>
      <c r="M63" s="39">
        <v>0</v>
      </c>
      <c r="N63" s="39">
        <v>0</v>
      </c>
      <c r="O63" s="39">
        <v>-2.6099999999999994</v>
      </c>
      <c r="P63" s="39">
        <v>-0.55999999999999872</v>
      </c>
      <c r="Q63" s="39">
        <v>0</v>
      </c>
      <c r="R63" s="39">
        <v>0</v>
      </c>
      <c r="S63" s="39">
        <v>-2.4099999999999984</v>
      </c>
      <c r="T63" s="39">
        <v>0</v>
      </c>
      <c r="U63" s="39">
        <v>0</v>
      </c>
      <c r="V63" s="39">
        <v>0</v>
      </c>
      <c r="W63" s="39">
        <v>-3.2100000000000026</v>
      </c>
      <c r="X63" s="39">
        <v>0</v>
      </c>
      <c r="Y63" s="39">
        <v>-4.0699999999999985</v>
      </c>
      <c r="Z63" s="39">
        <v>-3.0300000000000011</v>
      </c>
      <c r="AA63" s="39">
        <v>0</v>
      </c>
      <c r="AB63" s="40">
        <v>0</v>
      </c>
    </row>
    <row r="64" spans="2:28" ht="17.25" thickTop="1" thickBot="1" x14ac:dyDescent="0.3">
      <c r="B64" s="41" t="str">
        <f t="shared" si="1"/>
        <v>26.01.2023</v>
      </c>
      <c r="C64" s="72">
        <f t="shared" si="2"/>
        <v>-62.529999999999994</v>
      </c>
      <c r="D64" s="73"/>
      <c r="E64" s="38">
        <v>0</v>
      </c>
      <c r="F64" s="39">
        <v>0</v>
      </c>
      <c r="G64" s="39">
        <v>-1.8999999999999986</v>
      </c>
      <c r="H64" s="39">
        <v>-8.0100000000000016</v>
      </c>
      <c r="I64" s="39">
        <v>-9.39</v>
      </c>
      <c r="J64" s="39">
        <v>-10.31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-0.78999999999999915</v>
      </c>
      <c r="T64" s="39">
        <v>-4.1899999999999977</v>
      </c>
      <c r="U64" s="39">
        <v>0</v>
      </c>
      <c r="V64" s="39">
        <v>0</v>
      </c>
      <c r="W64" s="39">
        <v>-11.84</v>
      </c>
      <c r="X64" s="39">
        <v>-14.780000000000003</v>
      </c>
      <c r="Y64" s="39">
        <v>0</v>
      </c>
      <c r="Z64" s="39">
        <v>0</v>
      </c>
      <c r="AA64" s="39">
        <v>-1.3200000000000003</v>
      </c>
      <c r="AB64" s="40">
        <v>0</v>
      </c>
    </row>
    <row r="65" spans="2:29" ht="17.25" thickTop="1" thickBot="1" x14ac:dyDescent="0.3">
      <c r="B65" s="41" t="str">
        <f t="shared" si="1"/>
        <v>27.01.2023</v>
      </c>
      <c r="C65" s="72">
        <f t="shared" si="2"/>
        <v>-150.80000000000001</v>
      </c>
      <c r="D65" s="73"/>
      <c r="E65" s="38">
        <v>-0.19999999999999929</v>
      </c>
      <c r="F65" s="39">
        <v>0</v>
      </c>
      <c r="G65" s="39">
        <v>0</v>
      </c>
      <c r="H65" s="39">
        <v>-3.5500000000000007</v>
      </c>
      <c r="I65" s="39">
        <v>-10.210000000000001</v>
      </c>
      <c r="J65" s="39">
        <v>0</v>
      </c>
      <c r="K65" s="39">
        <v>0</v>
      </c>
      <c r="L65" s="39">
        <v>0</v>
      </c>
      <c r="M65" s="39">
        <v>0</v>
      </c>
      <c r="N65" s="39">
        <v>-0.97999999999999687</v>
      </c>
      <c r="O65" s="39">
        <v>-6.2199999999999989</v>
      </c>
      <c r="P65" s="39">
        <v>-6.1099999999999959</v>
      </c>
      <c r="Q65" s="39">
        <v>-16.12</v>
      </c>
      <c r="R65" s="39">
        <v>-16.509999999999998</v>
      </c>
      <c r="S65" s="39">
        <v>-16.160000000000004</v>
      </c>
      <c r="T65" s="39">
        <v>-7.8499999999999979</v>
      </c>
      <c r="U65" s="39">
        <v>-16.580000000000002</v>
      </c>
      <c r="V65" s="39">
        <v>0</v>
      </c>
      <c r="W65" s="39">
        <v>-4.0100000000000016</v>
      </c>
      <c r="X65" s="39">
        <v>-12.51</v>
      </c>
      <c r="Y65" s="39">
        <v>-9.0399999999999991</v>
      </c>
      <c r="Z65" s="39">
        <v>-17.020000000000003</v>
      </c>
      <c r="AA65" s="39">
        <v>-7.7299999999999986</v>
      </c>
      <c r="AB65" s="40">
        <v>0</v>
      </c>
    </row>
    <row r="66" spans="2:29" ht="17.25" thickTop="1" thickBot="1" x14ac:dyDescent="0.3">
      <c r="B66" s="41" t="str">
        <f t="shared" si="1"/>
        <v>28.01.2023</v>
      </c>
      <c r="C66" s="72">
        <f t="shared" si="2"/>
        <v>-141.03</v>
      </c>
      <c r="D66" s="73"/>
      <c r="E66" s="38">
        <v>0</v>
      </c>
      <c r="F66" s="39">
        <v>-4.0200000000000014</v>
      </c>
      <c r="G66" s="39">
        <v>0</v>
      </c>
      <c r="H66" s="39">
        <v>-0.30000000000000071</v>
      </c>
      <c r="I66" s="39">
        <v>-15.489999999999998</v>
      </c>
      <c r="J66" s="39">
        <v>-16.88</v>
      </c>
      <c r="K66" s="39">
        <v>-1.4299999999999997</v>
      </c>
      <c r="L66" s="39">
        <v>0</v>
      </c>
      <c r="M66" s="39">
        <v>0</v>
      </c>
      <c r="N66" s="39">
        <v>-0.69000000000000128</v>
      </c>
      <c r="O66" s="39">
        <v>-1.4100000000000001</v>
      </c>
      <c r="P66" s="39">
        <v>0</v>
      </c>
      <c r="Q66" s="39">
        <v>0</v>
      </c>
      <c r="R66" s="39">
        <v>-2.3999999999999986</v>
      </c>
      <c r="S66" s="39">
        <v>-16.770000000000003</v>
      </c>
      <c r="T66" s="39">
        <v>0</v>
      </c>
      <c r="U66" s="39">
        <v>0</v>
      </c>
      <c r="V66" s="39">
        <v>0</v>
      </c>
      <c r="W66" s="39">
        <v>0</v>
      </c>
      <c r="X66" s="39">
        <v>-16.64</v>
      </c>
      <c r="Y66" s="39">
        <v>-15.359999999999998</v>
      </c>
      <c r="Z66" s="39">
        <v>-15.950000000000001</v>
      </c>
      <c r="AA66" s="39">
        <v>-16.52</v>
      </c>
      <c r="AB66" s="40">
        <v>-17.170000000000002</v>
      </c>
    </row>
    <row r="67" spans="2:29" ht="17.25" thickTop="1" thickBot="1" x14ac:dyDescent="0.3">
      <c r="B67" s="41" t="str">
        <f t="shared" si="1"/>
        <v>29.01.2023</v>
      </c>
      <c r="C67" s="72">
        <f t="shared" si="2"/>
        <v>-128.29</v>
      </c>
      <c r="D67" s="73"/>
      <c r="E67" s="38">
        <v>-10.759999999999998</v>
      </c>
      <c r="F67" s="39">
        <v>-2.2500000000000018</v>
      </c>
      <c r="G67" s="39">
        <v>0</v>
      </c>
      <c r="H67" s="39">
        <v>-9.11</v>
      </c>
      <c r="I67" s="39">
        <v>-9.68</v>
      </c>
      <c r="J67" s="39">
        <v>-9.68</v>
      </c>
      <c r="K67" s="39">
        <v>-16.990000000000002</v>
      </c>
      <c r="L67" s="39">
        <v>-17.489999999999998</v>
      </c>
      <c r="M67" s="39">
        <v>0</v>
      </c>
      <c r="N67" s="39">
        <v>-6.6700000000000017</v>
      </c>
      <c r="O67" s="39">
        <v>0</v>
      </c>
      <c r="P67" s="39">
        <v>0</v>
      </c>
      <c r="Q67" s="39">
        <v>0</v>
      </c>
      <c r="R67" s="39">
        <v>0</v>
      </c>
      <c r="S67" s="39">
        <v>-1.5199999999999996</v>
      </c>
      <c r="T67" s="39">
        <v>0</v>
      </c>
      <c r="U67" s="39">
        <v>0</v>
      </c>
      <c r="V67" s="39">
        <v>0</v>
      </c>
      <c r="W67" s="39">
        <v>0</v>
      </c>
      <c r="X67" s="39">
        <v>-9.3199999999999985</v>
      </c>
      <c r="Y67" s="39">
        <v>0</v>
      </c>
      <c r="Z67" s="39">
        <v>-5.6100000000000012</v>
      </c>
      <c r="AA67" s="39">
        <v>-12.029999999999998</v>
      </c>
      <c r="AB67" s="40">
        <v>-17.18</v>
      </c>
    </row>
    <row r="68" spans="2:29" ht="17.25" thickTop="1" thickBot="1" x14ac:dyDescent="0.3">
      <c r="B68" s="41" t="str">
        <f t="shared" si="1"/>
        <v>30.01.2023</v>
      </c>
      <c r="C68" s="72">
        <f t="shared" si="2"/>
        <v>-194.55</v>
      </c>
      <c r="D68" s="73"/>
      <c r="E68" s="38">
        <v>-16.27</v>
      </c>
      <c r="F68" s="39">
        <v>-0.25</v>
      </c>
      <c r="G68" s="39">
        <v>-17.29</v>
      </c>
      <c r="H68" s="39">
        <v>-3.9299999999999997</v>
      </c>
      <c r="I68" s="39">
        <v>-3.92</v>
      </c>
      <c r="J68" s="39">
        <v>-7.8800000000000008</v>
      </c>
      <c r="K68" s="39">
        <v>-17.21</v>
      </c>
      <c r="L68" s="39">
        <v>-0.23000000000000043</v>
      </c>
      <c r="M68" s="39">
        <v>0</v>
      </c>
      <c r="N68" s="39">
        <v>-1.5899999999999999</v>
      </c>
      <c r="O68" s="39">
        <v>0</v>
      </c>
      <c r="P68" s="39">
        <v>-6.9500000000000011</v>
      </c>
      <c r="Q68" s="39">
        <v>-15.450000000000001</v>
      </c>
      <c r="R68" s="39">
        <v>-17.45</v>
      </c>
      <c r="S68" s="39">
        <v>-9.3500000000000014</v>
      </c>
      <c r="T68" s="39">
        <v>-12.089999999999998</v>
      </c>
      <c r="U68" s="39">
        <v>-17.09</v>
      </c>
      <c r="V68" s="39">
        <v>-1.6199999999999992</v>
      </c>
      <c r="W68" s="39">
        <v>-3.8399999999999981</v>
      </c>
      <c r="X68" s="39">
        <v>-6.41</v>
      </c>
      <c r="Y68" s="39">
        <v>-14.649999999999999</v>
      </c>
      <c r="Z68" s="39">
        <v>-17.380000000000003</v>
      </c>
      <c r="AA68" s="39">
        <v>0</v>
      </c>
      <c r="AB68" s="40">
        <v>-3.6999999999999993</v>
      </c>
    </row>
    <row r="69" spans="2:29" ht="16.5" thickTop="1" x14ac:dyDescent="0.25">
      <c r="B69" s="42" t="str">
        <f t="shared" si="1"/>
        <v>31.01.2023</v>
      </c>
      <c r="C69" s="74">
        <f>SUM(E69:AB69)</f>
        <v>-124.32</v>
      </c>
      <c r="D69" s="75"/>
      <c r="E69" s="38">
        <v>-11.920000000000002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-2.0500000000000007</v>
      </c>
      <c r="O69" s="39">
        <v>-12.559999999999999</v>
      </c>
      <c r="P69" s="39">
        <v>0</v>
      </c>
      <c r="Q69" s="39">
        <v>0</v>
      </c>
      <c r="R69" s="39">
        <v>-9.5500000000000007</v>
      </c>
      <c r="S69" s="39">
        <v>-13.17</v>
      </c>
      <c r="T69" s="39">
        <v>-0.71999999999999886</v>
      </c>
      <c r="U69" s="39">
        <v>0</v>
      </c>
      <c r="V69" s="39">
        <v>0</v>
      </c>
      <c r="W69" s="39">
        <v>-6.9100000000000019</v>
      </c>
      <c r="X69" s="39">
        <v>-16.86</v>
      </c>
      <c r="Y69" s="39">
        <v>-14.75</v>
      </c>
      <c r="Z69" s="39">
        <v>-16.07</v>
      </c>
      <c r="AA69" s="39">
        <v>-14.909999999999998</v>
      </c>
      <c r="AB69" s="40">
        <v>-4.8499999999999979</v>
      </c>
    </row>
    <row r="72" spans="2:29" ht="24.75" customHeight="1" thickBot="1" x14ac:dyDescent="0.3">
      <c r="B72" s="76" t="s">
        <v>36</v>
      </c>
      <c r="C72" s="78" t="s">
        <v>37</v>
      </c>
      <c r="D72" s="79"/>
      <c r="E72" s="82" t="s">
        <v>75</v>
      </c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3"/>
    </row>
    <row r="73" spans="2:29" ht="15.75" customHeight="1" thickTop="1" thickBot="1" x14ac:dyDescent="0.3">
      <c r="B73" s="77"/>
      <c r="C73" s="80"/>
      <c r="D73" s="8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43" t="s">
        <v>25</v>
      </c>
      <c r="AC73" s="4"/>
    </row>
    <row r="74" spans="2:29" ht="17.25" thickTop="1" thickBot="1" x14ac:dyDescent="0.3">
      <c r="B74" s="37" t="str">
        <f>B39</f>
        <v>01.01.2023</v>
      </c>
      <c r="C74" s="44">
        <f>SUMIF(E74:AB74,"&gt;0")</f>
        <v>314.32999999999993</v>
      </c>
      <c r="D74" s="45">
        <f>SUMIF(E74:AB74,"&lt;0")</f>
        <v>-3.1200000000000045</v>
      </c>
      <c r="E74" s="46">
        <f>E4+E39</f>
        <v>14.329999999999998</v>
      </c>
      <c r="F74" s="47">
        <f t="shared" ref="F74:AB74" si="3">F4+F39</f>
        <v>4.5199999999999996</v>
      </c>
      <c r="G74" s="47">
        <f t="shared" si="3"/>
        <v>11.59</v>
      </c>
      <c r="H74" s="47">
        <f t="shared" si="3"/>
        <v>7.3599999999999994</v>
      </c>
      <c r="I74" s="47">
        <f t="shared" si="3"/>
        <v>8.7800000000000011</v>
      </c>
      <c r="J74" s="47">
        <f t="shared" si="3"/>
        <v>12.780000000000001</v>
      </c>
      <c r="K74" s="47">
        <f t="shared" si="3"/>
        <v>12.969999999999999</v>
      </c>
      <c r="L74" s="47">
        <f t="shared" si="3"/>
        <v>10.850000000000001</v>
      </c>
      <c r="M74" s="47">
        <f t="shared" si="3"/>
        <v>17.939999999999998</v>
      </c>
      <c r="N74" s="47">
        <f t="shared" si="3"/>
        <v>-3.1200000000000045</v>
      </c>
      <c r="O74" s="47">
        <f t="shared" si="3"/>
        <v>18.57</v>
      </c>
      <c r="P74" s="47">
        <f t="shared" si="3"/>
        <v>19.7</v>
      </c>
      <c r="Q74" s="47">
        <f t="shared" si="3"/>
        <v>19.620000000000005</v>
      </c>
      <c r="R74" s="48">
        <f t="shared" si="3"/>
        <v>19.88</v>
      </c>
      <c r="S74" s="49">
        <f t="shared" si="3"/>
        <v>19.38</v>
      </c>
      <c r="T74" s="39">
        <f t="shared" si="3"/>
        <v>19.189999999999998</v>
      </c>
      <c r="U74" s="39">
        <f t="shared" si="3"/>
        <v>19.159999999999997</v>
      </c>
      <c r="V74" s="39">
        <f t="shared" si="3"/>
        <v>18.91</v>
      </c>
      <c r="W74" s="39">
        <f t="shared" si="3"/>
        <v>10.150000000000002</v>
      </c>
      <c r="X74" s="39">
        <f t="shared" si="3"/>
        <v>19.349999999999998</v>
      </c>
      <c r="Y74" s="39">
        <f t="shared" si="3"/>
        <v>11.510000000000002</v>
      </c>
      <c r="Z74" s="39">
        <f t="shared" si="3"/>
        <v>2.7100000000000009</v>
      </c>
      <c r="AA74" s="39">
        <f t="shared" si="3"/>
        <v>8.3199999999999967</v>
      </c>
      <c r="AB74" s="40">
        <f t="shared" si="3"/>
        <v>6.7600000000000016</v>
      </c>
    </row>
    <row r="75" spans="2:29" ht="17.25" thickTop="1" thickBot="1" x14ac:dyDescent="0.3">
      <c r="B75" s="41" t="str">
        <f t="shared" ref="B75:B104" si="4">B40</f>
        <v>02.01.2023</v>
      </c>
      <c r="C75" s="44">
        <f t="shared" ref="C75:C104" si="5">SUMIF(E75:AB75,"&gt;0")</f>
        <v>310.18000000000006</v>
      </c>
      <c r="D75" s="45">
        <f t="shared" ref="D75:D104" si="6">SUMIF(E75:AB75,"&lt;0")</f>
        <v>-9.8100000000000023</v>
      </c>
      <c r="E75" s="50">
        <f t="shared" ref="E75:AB85" si="7">E5+E40</f>
        <v>19.369999999999997</v>
      </c>
      <c r="F75" s="39">
        <f t="shared" si="7"/>
        <v>11.859999999999996</v>
      </c>
      <c r="G75" s="39">
        <f t="shared" si="7"/>
        <v>-9.8100000000000023</v>
      </c>
      <c r="H75" s="39">
        <f t="shared" si="7"/>
        <v>0</v>
      </c>
      <c r="I75" s="39">
        <f t="shared" si="7"/>
        <v>0</v>
      </c>
      <c r="J75" s="39">
        <f t="shared" si="7"/>
        <v>0</v>
      </c>
      <c r="K75" s="39">
        <f t="shared" si="7"/>
        <v>2.5500000000000007</v>
      </c>
      <c r="L75" s="39">
        <f t="shared" si="7"/>
        <v>3.8099999999999987</v>
      </c>
      <c r="M75" s="39">
        <f t="shared" si="7"/>
        <v>5.9400000000000013</v>
      </c>
      <c r="N75" s="39">
        <f t="shared" si="7"/>
        <v>18.249999999999996</v>
      </c>
      <c r="O75" s="39">
        <f t="shared" si="7"/>
        <v>19.060000000000006</v>
      </c>
      <c r="P75" s="39">
        <f t="shared" si="7"/>
        <v>18.89</v>
      </c>
      <c r="Q75" s="39">
        <f t="shared" si="7"/>
        <v>19.300000000000004</v>
      </c>
      <c r="R75" s="39">
        <f t="shared" si="7"/>
        <v>19.140000000000004</v>
      </c>
      <c r="S75" s="39">
        <f t="shared" si="7"/>
        <v>18.860000000000003</v>
      </c>
      <c r="T75" s="39">
        <f t="shared" si="7"/>
        <v>19.080000000000002</v>
      </c>
      <c r="U75" s="39">
        <f t="shared" si="7"/>
        <v>19.02</v>
      </c>
      <c r="V75" s="39">
        <f t="shared" si="7"/>
        <v>18.939999999999998</v>
      </c>
      <c r="W75" s="39">
        <f t="shared" si="7"/>
        <v>18.659999999999997</v>
      </c>
      <c r="X75" s="39">
        <f t="shared" si="7"/>
        <v>3.75</v>
      </c>
      <c r="Y75" s="39">
        <f t="shared" si="7"/>
        <v>18.529999999999998</v>
      </c>
      <c r="Z75" s="39">
        <f t="shared" si="7"/>
        <v>18.07</v>
      </c>
      <c r="AA75" s="39">
        <f t="shared" si="7"/>
        <v>18.23</v>
      </c>
      <c r="AB75" s="40">
        <f t="shared" si="7"/>
        <v>18.87</v>
      </c>
    </row>
    <row r="76" spans="2:29" ht="17.25" thickTop="1" thickBot="1" x14ac:dyDescent="0.3">
      <c r="B76" s="41" t="str">
        <f t="shared" si="4"/>
        <v>03.01.2023</v>
      </c>
      <c r="C76" s="44">
        <f t="shared" si="5"/>
        <v>406.79</v>
      </c>
      <c r="D76" s="45">
        <f t="shared" si="6"/>
        <v>0</v>
      </c>
      <c r="E76" s="50">
        <f t="shared" si="7"/>
        <v>19.049999999999997</v>
      </c>
      <c r="F76" s="39">
        <f t="shared" si="7"/>
        <v>18.88</v>
      </c>
      <c r="G76" s="39">
        <f t="shared" si="7"/>
        <v>13.889999999999997</v>
      </c>
      <c r="H76" s="39">
        <f t="shared" si="7"/>
        <v>13.79</v>
      </c>
      <c r="I76" s="39">
        <f t="shared" si="7"/>
        <v>12.729999999999997</v>
      </c>
      <c r="J76" s="39">
        <f t="shared" si="7"/>
        <v>11.749999999999996</v>
      </c>
      <c r="K76" s="39">
        <f t="shared" si="7"/>
        <v>19.38</v>
      </c>
      <c r="L76" s="39">
        <f t="shared" si="7"/>
        <v>16.300000000000004</v>
      </c>
      <c r="M76" s="39">
        <f t="shared" si="7"/>
        <v>18.800000000000004</v>
      </c>
      <c r="N76" s="39">
        <f t="shared" si="7"/>
        <v>18.8</v>
      </c>
      <c r="O76" s="39">
        <f t="shared" si="7"/>
        <v>18.739999999999995</v>
      </c>
      <c r="P76" s="39">
        <f t="shared" si="7"/>
        <v>18.820000000000004</v>
      </c>
      <c r="Q76" s="39">
        <f t="shared" si="7"/>
        <v>18.799999999999997</v>
      </c>
      <c r="R76" s="39">
        <f t="shared" si="7"/>
        <v>18.73</v>
      </c>
      <c r="S76" s="39">
        <f t="shared" si="7"/>
        <v>18.610000000000003</v>
      </c>
      <c r="T76" s="39">
        <f t="shared" si="7"/>
        <v>18.489999999999995</v>
      </c>
      <c r="U76" s="39">
        <f t="shared" si="7"/>
        <v>16.57</v>
      </c>
      <c r="V76" s="39">
        <f t="shared" si="7"/>
        <v>15.86</v>
      </c>
      <c r="W76" s="39">
        <f t="shared" si="7"/>
        <v>18.150000000000002</v>
      </c>
      <c r="X76" s="39">
        <f t="shared" si="7"/>
        <v>18.299999999999997</v>
      </c>
      <c r="Y76" s="39">
        <f t="shared" si="7"/>
        <v>15.739999999999998</v>
      </c>
      <c r="Z76" s="39">
        <f t="shared" si="7"/>
        <v>15.3</v>
      </c>
      <c r="AA76" s="39">
        <f t="shared" si="7"/>
        <v>15.5</v>
      </c>
      <c r="AB76" s="40">
        <f t="shared" si="7"/>
        <v>15.810000000000002</v>
      </c>
    </row>
    <row r="77" spans="2:29" ht="17.25" thickTop="1" thickBot="1" x14ac:dyDescent="0.3">
      <c r="B77" s="41" t="str">
        <f t="shared" si="4"/>
        <v>04.01.2023</v>
      </c>
      <c r="C77" s="44">
        <f t="shared" si="5"/>
        <v>231.22999999999996</v>
      </c>
      <c r="D77" s="45">
        <f t="shared" si="6"/>
        <v>-59.97</v>
      </c>
      <c r="E77" s="50">
        <f t="shared" si="7"/>
        <v>15.68</v>
      </c>
      <c r="F77" s="39">
        <f t="shared" si="7"/>
        <v>5.2399999999999984</v>
      </c>
      <c r="G77" s="39">
        <f t="shared" si="7"/>
        <v>13.43</v>
      </c>
      <c r="H77" s="39">
        <f t="shared" si="7"/>
        <v>-1.2799999999999976</v>
      </c>
      <c r="I77" s="39">
        <f t="shared" si="7"/>
        <v>5.48</v>
      </c>
      <c r="J77" s="39">
        <f t="shared" si="7"/>
        <v>4.6900000000000013</v>
      </c>
      <c r="K77" s="39">
        <f t="shared" si="7"/>
        <v>4.91</v>
      </c>
      <c r="L77" s="39">
        <f t="shared" si="7"/>
        <v>-8.98</v>
      </c>
      <c r="M77" s="39">
        <f t="shared" si="7"/>
        <v>16.069999999999997</v>
      </c>
      <c r="N77" s="39">
        <f t="shared" si="7"/>
        <v>16.899999999999999</v>
      </c>
      <c r="O77" s="39">
        <f t="shared" si="7"/>
        <v>17.490000000000002</v>
      </c>
      <c r="P77" s="39">
        <f t="shared" si="7"/>
        <v>18.14</v>
      </c>
      <c r="Q77" s="39">
        <f t="shared" si="7"/>
        <v>18.150000000000002</v>
      </c>
      <c r="R77" s="39">
        <f t="shared" si="7"/>
        <v>15.160000000000004</v>
      </c>
      <c r="S77" s="39">
        <f t="shared" si="7"/>
        <v>-14.309999999999999</v>
      </c>
      <c r="T77" s="39">
        <f t="shared" si="7"/>
        <v>11.669999999999998</v>
      </c>
      <c r="U77" s="39">
        <f t="shared" si="7"/>
        <v>12.05</v>
      </c>
      <c r="V77" s="39">
        <f t="shared" si="7"/>
        <v>14.850000000000001</v>
      </c>
      <c r="W77" s="39">
        <f t="shared" si="7"/>
        <v>12.070000000000004</v>
      </c>
      <c r="X77" s="39">
        <f t="shared" si="7"/>
        <v>-10.770000000000003</v>
      </c>
      <c r="Y77" s="39">
        <f t="shared" si="7"/>
        <v>-14.049999999999999</v>
      </c>
      <c r="Z77" s="39">
        <f t="shared" si="7"/>
        <v>-10.579999999999998</v>
      </c>
      <c r="AA77" s="39">
        <f t="shared" si="7"/>
        <v>13.790000000000003</v>
      </c>
      <c r="AB77" s="40">
        <f t="shared" si="7"/>
        <v>15.46</v>
      </c>
    </row>
    <row r="78" spans="2:29" ht="17.25" thickTop="1" thickBot="1" x14ac:dyDescent="0.3">
      <c r="B78" s="41" t="str">
        <f t="shared" si="4"/>
        <v>05.01.2023</v>
      </c>
      <c r="C78" s="44">
        <f t="shared" si="5"/>
        <v>40.97999999999999</v>
      </c>
      <c r="D78" s="45">
        <f t="shared" si="6"/>
        <v>-267.17</v>
      </c>
      <c r="E78" s="50">
        <f t="shared" si="7"/>
        <v>9.91</v>
      </c>
      <c r="F78" s="39">
        <f t="shared" si="7"/>
        <v>15.329999999999998</v>
      </c>
      <c r="G78" s="39">
        <f t="shared" si="7"/>
        <v>6.6699999999999982</v>
      </c>
      <c r="H78" s="39">
        <f t="shared" si="7"/>
        <v>-9.74</v>
      </c>
      <c r="I78" s="51">
        <f t="shared" si="7"/>
        <v>-16.560000000000002</v>
      </c>
      <c r="J78" s="39">
        <f t="shared" si="7"/>
        <v>3.379999999999999</v>
      </c>
      <c r="K78" s="39">
        <f t="shared" si="7"/>
        <v>-12.450000000000001</v>
      </c>
      <c r="L78" s="39">
        <f t="shared" si="7"/>
        <v>-14.35</v>
      </c>
      <c r="M78" s="39">
        <f t="shared" si="7"/>
        <v>-16.55</v>
      </c>
      <c r="N78" s="39">
        <f t="shared" si="7"/>
        <v>-16.88</v>
      </c>
      <c r="O78" s="39">
        <f t="shared" si="7"/>
        <v>-16</v>
      </c>
      <c r="P78" s="39">
        <f t="shared" si="7"/>
        <v>-14.75</v>
      </c>
      <c r="Q78" s="39">
        <f t="shared" si="7"/>
        <v>-15.600000000000001</v>
      </c>
      <c r="R78" s="39">
        <f t="shared" si="7"/>
        <v>-15.770000000000001</v>
      </c>
      <c r="S78" s="39">
        <f t="shared" si="7"/>
        <v>-16.919999999999998</v>
      </c>
      <c r="T78" s="39">
        <f t="shared" si="7"/>
        <v>-16.399999999999999</v>
      </c>
      <c r="U78" s="39">
        <f t="shared" si="7"/>
        <v>-13.149999999999997</v>
      </c>
      <c r="V78" s="39">
        <f t="shared" si="7"/>
        <v>5.6900000000000013</v>
      </c>
      <c r="W78" s="39">
        <f t="shared" si="7"/>
        <v>-3.9700000000000024</v>
      </c>
      <c r="X78" s="39">
        <f t="shared" si="7"/>
        <v>-16.559999999999999</v>
      </c>
      <c r="Y78" s="39">
        <f t="shared" si="7"/>
        <v>-13.379999999999999</v>
      </c>
      <c r="Z78" s="39">
        <f t="shared" si="7"/>
        <v>-9.8200000000000038</v>
      </c>
      <c r="AA78" s="39">
        <f t="shared" si="7"/>
        <v>-16.899999999999999</v>
      </c>
      <c r="AB78" s="40">
        <f t="shared" si="7"/>
        <v>-11.420000000000002</v>
      </c>
    </row>
    <row r="79" spans="2:29" ht="17.25" thickTop="1" thickBot="1" x14ac:dyDescent="0.3">
      <c r="B79" s="41" t="str">
        <f t="shared" si="4"/>
        <v>06.01.2023</v>
      </c>
      <c r="C79" s="44">
        <f t="shared" si="5"/>
        <v>301.53999999999996</v>
      </c>
      <c r="D79" s="45">
        <f t="shared" si="6"/>
        <v>-12.829999999999998</v>
      </c>
      <c r="E79" s="50">
        <f t="shared" si="7"/>
        <v>14.260000000000002</v>
      </c>
      <c r="F79" s="39">
        <f t="shared" si="7"/>
        <v>15.220000000000002</v>
      </c>
      <c r="G79" s="39">
        <f t="shared" si="7"/>
        <v>-2.3099999999999987</v>
      </c>
      <c r="H79" s="39">
        <f t="shared" si="7"/>
        <v>10.879999999999995</v>
      </c>
      <c r="I79" s="39">
        <f t="shared" si="7"/>
        <v>20.92</v>
      </c>
      <c r="J79" s="39">
        <f t="shared" si="7"/>
        <v>7.5999999999999979</v>
      </c>
      <c r="K79" s="39">
        <f t="shared" si="7"/>
        <v>7.7900000000000009</v>
      </c>
      <c r="L79" s="39">
        <f t="shared" si="7"/>
        <v>1.3299999999999983</v>
      </c>
      <c r="M79" s="39">
        <f t="shared" si="7"/>
        <v>4.2500000000000036</v>
      </c>
      <c r="N79" s="39">
        <f t="shared" si="7"/>
        <v>-3.759999999999998</v>
      </c>
      <c r="O79" s="39">
        <f t="shared" si="7"/>
        <v>15.509999999999998</v>
      </c>
      <c r="P79" s="39">
        <f t="shared" si="7"/>
        <v>18.809999999999999</v>
      </c>
      <c r="Q79" s="39">
        <f t="shared" si="7"/>
        <v>11.349999999999998</v>
      </c>
      <c r="R79" s="39">
        <f t="shared" si="7"/>
        <v>16</v>
      </c>
      <c r="S79" s="39">
        <f t="shared" si="7"/>
        <v>16.39</v>
      </c>
      <c r="T79" s="39">
        <f t="shared" si="7"/>
        <v>18.799999999999997</v>
      </c>
      <c r="U79" s="39">
        <f t="shared" si="7"/>
        <v>19.2</v>
      </c>
      <c r="V79" s="39">
        <f t="shared" si="7"/>
        <v>19.249999999999996</v>
      </c>
      <c r="W79" s="39">
        <f t="shared" si="7"/>
        <v>19.260000000000002</v>
      </c>
      <c r="X79" s="39">
        <f t="shared" si="7"/>
        <v>19.189999999999998</v>
      </c>
      <c r="Y79" s="39">
        <f t="shared" si="7"/>
        <v>11.34</v>
      </c>
      <c r="Z79" s="39">
        <f t="shared" si="7"/>
        <v>-6.7600000000000016</v>
      </c>
      <c r="AA79" s="39">
        <f t="shared" si="7"/>
        <v>17.990000000000002</v>
      </c>
      <c r="AB79" s="40">
        <f t="shared" si="7"/>
        <v>16.200000000000003</v>
      </c>
    </row>
    <row r="80" spans="2:29" ht="17.25" thickTop="1" thickBot="1" x14ac:dyDescent="0.3">
      <c r="B80" s="41" t="str">
        <f t="shared" si="4"/>
        <v>07.01.2023</v>
      </c>
      <c r="C80" s="44">
        <f t="shared" si="5"/>
        <v>155.02000000000001</v>
      </c>
      <c r="D80" s="45">
        <f t="shared" si="6"/>
        <v>-91.330000000000013</v>
      </c>
      <c r="E80" s="50">
        <f t="shared" si="7"/>
        <v>16.499999999999996</v>
      </c>
      <c r="F80" s="39">
        <f t="shared" si="7"/>
        <v>1.3800000000000026</v>
      </c>
      <c r="G80" s="39">
        <f t="shared" si="7"/>
        <v>-2.9799999999999969</v>
      </c>
      <c r="H80" s="39">
        <f t="shared" si="7"/>
        <v>-11.330000000000002</v>
      </c>
      <c r="I80" s="39">
        <f t="shared" si="7"/>
        <v>6.9999999999998508E-2</v>
      </c>
      <c r="J80" s="39">
        <f t="shared" si="7"/>
        <v>18.899999999999999</v>
      </c>
      <c r="K80" s="39">
        <f t="shared" si="7"/>
        <v>17.09</v>
      </c>
      <c r="L80" s="39">
        <f t="shared" si="7"/>
        <v>3.8999999999999986</v>
      </c>
      <c r="M80" s="39">
        <f t="shared" si="7"/>
        <v>-10.959999999999999</v>
      </c>
      <c r="N80" s="39">
        <f t="shared" si="7"/>
        <v>1.7699999999999996</v>
      </c>
      <c r="O80" s="39">
        <f t="shared" si="7"/>
        <v>-2.9400000000000013</v>
      </c>
      <c r="P80" s="39">
        <f t="shared" si="7"/>
        <v>-14.590000000000002</v>
      </c>
      <c r="Q80" s="39">
        <f t="shared" si="7"/>
        <v>-5.1300000000000026</v>
      </c>
      <c r="R80" s="39">
        <f t="shared" si="7"/>
        <v>9.1700000000000017</v>
      </c>
      <c r="S80" s="39">
        <f t="shared" si="7"/>
        <v>-15.569999999999999</v>
      </c>
      <c r="T80" s="39">
        <f t="shared" si="7"/>
        <v>-17.399999999999999</v>
      </c>
      <c r="U80" s="39">
        <f t="shared" si="7"/>
        <v>5.8000000000000007</v>
      </c>
      <c r="V80" s="39">
        <f t="shared" si="7"/>
        <v>14.280000000000005</v>
      </c>
      <c r="W80" s="39">
        <f t="shared" si="7"/>
        <v>10.09</v>
      </c>
      <c r="X80" s="39">
        <f t="shared" si="7"/>
        <v>6.2899999999999991</v>
      </c>
      <c r="Y80" s="39">
        <f t="shared" si="7"/>
        <v>20.029999999999998</v>
      </c>
      <c r="Z80" s="39">
        <f t="shared" si="7"/>
        <v>19.48</v>
      </c>
      <c r="AA80" s="39">
        <f t="shared" si="7"/>
        <v>10.27</v>
      </c>
      <c r="AB80" s="40">
        <f t="shared" si="7"/>
        <v>-10.430000000000001</v>
      </c>
    </row>
    <row r="81" spans="2:28" ht="17.25" thickTop="1" thickBot="1" x14ac:dyDescent="0.3">
      <c r="B81" s="41" t="str">
        <f t="shared" si="4"/>
        <v>08.01.2023</v>
      </c>
      <c r="C81" s="44">
        <f t="shared" si="5"/>
        <v>165.51000000000005</v>
      </c>
      <c r="D81" s="45">
        <f t="shared" si="6"/>
        <v>-157.73999999999998</v>
      </c>
      <c r="E81" s="50">
        <f t="shared" si="7"/>
        <v>-14.54</v>
      </c>
      <c r="F81" s="39">
        <f t="shared" si="7"/>
        <v>8.9000000000000021</v>
      </c>
      <c r="G81" s="39">
        <f t="shared" si="7"/>
        <v>6.6500000000000021</v>
      </c>
      <c r="H81" s="39">
        <f t="shared" si="7"/>
        <v>-9.6999999999999993</v>
      </c>
      <c r="I81" s="39">
        <f t="shared" si="7"/>
        <v>-16.149999999999999</v>
      </c>
      <c r="J81" s="39">
        <f t="shared" si="7"/>
        <v>-12.770000000000003</v>
      </c>
      <c r="K81" s="39">
        <f t="shared" si="7"/>
        <v>-16.189999999999998</v>
      </c>
      <c r="L81" s="39">
        <f t="shared" si="7"/>
        <v>14.720000000000002</v>
      </c>
      <c r="M81" s="39">
        <f t="shared" si="7"/>
        <v>19.14</v>
      </c>
      <c r="N81" s="39">
        <f t="shared" si="7"/>
        <v>-15.239999999999998</v>
      </c>
      <c r="O81" s="39">
        <f t="shared" si="7"/>
        <v>-15.890000000000002</v>
      </c>
      <c r="P81" s="39">
        <f t="shared" si="7"/>
        <v>-16.79</v>
      </c>
      <c r="Q81" s="39">
        <f t="shared" si="7"/>
        <v>-1.8000000000000025</v>
      </c>
      <c r="R81" s="39">
        <f t="shared" si="7"/>
        <v>-15.629999999999999</v>
      </c>
      <c r="S81" s="39">
        <f t="shared" si="7"/>
        <v>-16.22</v>
      </c>
      <c r="T81" s="39">
        <f t="shared" si="7"/>
        <v>-4.8100000000000005</v>
      </c>
      <c r="U81" s="39">
        <f t="shared" si="7"/>
        <v>6.8800000000000026</v>
      </c>
      <c r="V81" s="39">
        <f t="shared" si="7"/>
        <v>13.479999999999997</v>
      </c>
      <c r="W81" s="39">
        <f t="shared" si="7"/>
        <v>-2.0099999999999998</v>
      </c>
      <c r="X81" s="39">
        <f t="shared" si="7"/>
        <v>18.970000000000002</v>
      </c>
      <c r="Y81" s="39">
        <f t="shared" si="7"/>
        <v>18.930000000000003</v>
      </c>
      <c r="Z81" s="39">
        <f t="shared" si="7"/>
        <v>18.420000000000002</v>
      </c>
      <c r="AA81" s="39">
        <f t="shared" si="7"/>
        <v>19.690000000000001</v>
      </c>
      <c r="AB81" s="40">
        <f t="shared" si="7"/>
        <v>19.730000000000004</v>
      </c>
    </row>
    <row r="82" spans="2:28" ht="17.25" thickTop="1" thickBot="1" x14ac:dyDescent="0.3">
      <c r="B82" s="41" t="str">
        <f t="shared" si="4"/>
        <v>09.01.2023</v>
      </c>
      <c r="C82" s="44">
        <f t="shared" si="5"/>
        <v>285.76</v>
      </c>
      <c r="D82" s="45">
        <f t="shared" si="6"/>
        <v>-104.5</v>
      </c>
      <c r="E82" s="50">
        <f t="shared" si="7"/>
        <v>3.09</v>
      </c>
      <c r="F82" s="39">
        <f t="shared" si="7"/>
        <v>-14.790000000000001</v>
      </c>
      <c r="G82" s="39">
        <f t="shared" si="7"/>
        <v>-14.209999999999999</v>
      </c>
      <c r="H82" s="39">
        <f t="shared" si="7"/>
        <v>-16.170000000000002</v>
      </c>
      <c r="I82" s="39">
        <f t="shared" si="7"/>
        <v>-17.43</v>
      </c>
      <c r="J82" s="39">
        <f t="shared" si="7"/>
        <v>-16.47</v>
      </c>
      <c r="K82" s="39">
        <f t="shared" si="7"/>
        <v>18.430000000000003</v>
      </c>
      <c r="L82" s="39">
        <f t="shared" si="7"/>
        <v>14.769999999999996</v>
      </c>
      <c r="M82" s="39">
        <f t="shared" si="7"/>
        <v>18.79</v>
      </c>
      <c r="N82" s="39">
        <f t="shared" si="7"/>
        <v>19.55</v>
      </c>
      <c r="O82" s="39">
        <f t="shared" si="7"/>
        <v>16.63</v>
      </c>
      <c r="P82" s="39">
        <f t="shared" si="7"/>
        <v>18.849999999999998</v>
      </c>
      <c r="Q82" s="39">
        <f t="shared" si="7"/>
        <v>19.25</v>
      </c>
      <c r="R82" s="39">
        <f t="shared" si="7"/>
        <v>19.100000000000001</v>
      </c>
      <c r="S82" s="39">
        <f t="shared" si="7"/>
        <v>19.54</v>
      </c>
      <c r="T82" s="39">
        <f t="shared" si="7"/>
        <v>19.53</v>
      </c>
      <c r="U82" s="39">
        <f t="shared" si="7"/>
        <v>19.670000000000002</v>
      </c>
      <c r="V82" s="39">
        <f t="shared" si="7"/>
        <v>19.529999999999998</v>
      </c>
      <c r="W82" s="39">
        <f t="shared" si="7"/>
        <v>14.84</v>
      </c>
      <c r="X82" s="39">
        <f t="shared" si="7"/>
        <v>18.110000000000003</v>
      </c>
      <c r="Y82" s="39">
        <f t="shared" si="7"/>
        <v>-9.6800000000000015</v>
      </c>
      <c r="Z82" s="39">
        <f t="shared" si="7"/>
        <v>-15.75</v>
      </c>
      <c r="AA82" s="39">
        <f t="shared" si="7"/>
        <v>11.510000000000002</v>
      </c>
      <c r="AB82" s="40">
        <f t="shared" si="7"/>
        <v>14.57</v>
      </c>
    </row>
    <row r="83" spans="2:28" ht="17.25" thickTop="1" thickBot="1" x14ac:dyDescent="0.3">
      <c r="B83" s="41" t="str">
        <f t="shared" si="4"/>
        <v>10.01.2023</v>
      </c>
      <c r="C83" s="44">
        <f t="shared" si="5"/>
        <v>119.23000000000002</v>
      </c>
      <c r="D83" s="45">
        <f t="shared" si="6"/>
        <v>-153.37999999999997</v>
      </c>
      <c r="E83" s="50">
        <f t="shared" si="7"/>
        <v>-15.339999999999998</v>
      </c>
      <c r="F83" s="39">
        <f t="shared" si="7"/>
        <v>-8.82</v>
      </c>
      <c r="G83" s="39">
        <f t="shared" si="7"/>
        <v>-14.79</v>
      </c>
      <c r="H83" s="39">
        <f t="shared" si="7"/>
        <v>-15.589999999999998</v>
      </c>
      <c r="I83" s="39">
        <f t="shared" si="7"/>
        <v>-16.740000000000002</v>
      </c>
      <c r="J83" s="39">
        <f t="shared" si="7"/>
        <v>-17.54</v>
      </c>
      <c r="K83" s="39">
        <f t="shared" si="7"/>
        <v>1.0999999999999979</v>
      </c>
      <c r="L83" s="39">
        <f t="shared" si="7"/>
        <v>9.259999999999998</v>
      </c>
      <c r="M83" s="39">
        <f t="shared" si="7"/>
        <v>17.200000000000003</v>
      </c>
      <c r="N83" s="39">
        <f t="shared" si="7"/>
        <v>16.579999999999998</v>
      </c>
      <c r="O83" s="39">
        <f t="shared" si="7"/>
        <v>16.540000000000003</v>
      </c>
      <c r="P83" s="39">
        <f t="shared" si="7"/>
        <v>16.48</v>
      </c>
      <c r="Q83" s="39">
        <f t="shared" si="7"/>
        <v>-1.6999999999999957</v>
      </c>
      <c r="R83" s="39">
        <f t="shared" si="7"/>
        <v>-16.489999999999998</v>
      </c>
      <c r="S83" s="39">
        <f t="shared" si="7"/>
        <v>-10.119999999999997</v>
      </c>
      <c r="T83" s="39">
        <f t="shared" si="7"/>
        <v>9.8500000000000014</v>
      </c>
      <c r="U83" s="39">
        <f t="shared" si="7"/>
        <v>13.750000000000004</v>
      </c>
      <c r="V83" s="39">
        <f t="shared" si="7"/>
        <v>17.279999999999998</v>
      </c>
      <c r="W83" s="39">
        <f t="shared" si="7"/>
        <v>1.1899999999999977</v>
      </c>
      <c r="X83" s="39">
        <f t="shared" si="7"/>
        <v>-4.5500000000000007</v>
      </c>
      <c r="Y83" s="39">
        <f t="shared" si="7"/>
        <v>-3.0900000000000016</v>
      </c>
      <c r="Z83" s="39">
        <f t="shared" si="7"/>
        <v>-15.24</v>
      </c>
      <c r="AA83" s="39">
        <f t="shared" si="7"/>
        <v>-0.53000000000000114</v>
      </c>
      <c r="AB83" s="40">
        <f t="shared" si="7"/>
        <v>-12.839999999999998</v>
      </c>
    </row>
    <row r="84" spans="2:28" ht="17.25" thickTop="1" thickBot="1" x14ac:dyDescent="0.3">
      <c r="B84" s="41" t="str">
        <f t="shared" si="4"/>
        <v>11.01.2023</v>
      </c>
      <c r="C84" s="44">
        <f t="shared" si="5"/>
        <v>27.049999999999997</v>
      </c>
      <c r="D84" s="45">
        <f t="shared" si="6"/>
        <v>-154.23000000000002</v>
      </c>
      <c r="E84" s="50">
        <f t="shared" si="7"/>
        <v>-13.78</v>
      </c>
      <c r="F84" s="39">
        <f t="shared" si="7"/>
        <v>1.2800000000000011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0</v>
      </c>
      <c r="K84" s="39">
        <f t="shared" si="7"/>
        <v>0</v>
      </c>
      <c r="L84" s="39">
        <f t="shared" si="7"/>
        <v>0</v>
      </c>
      <c r="M84" s="39">
        <f t="shared" si="7"/>
        <v>-9.2799999999999994</v>
      </c>
      <c r="N84" s="39">
        <f t="shared" si="7"/>
        <v>-16.939999999999998</v>
      </c>
      <c r="O84" s="39">
        <f t="shared" si="7"/>
        <v>-16.46</v>
      </c>
      <c r="P84" s="39">
        <f t="shared" si="7"/>
        <v>-15.459999999999999</v>
      </c>
      <c r="Q84" s="39">
        <f t="shared" si="7"/>
        <v>-16.420000000000002</v>
      </c>
      <c r="R84" s="39">
        <f t="shared" si="7"/>
        <v>1.4599999999999973</v>
      </c>
      <c r="S84" s="39">
        <f t="shared" si="7"/>
        <v>-8.3800000000000026</v>
      </c>
      <c r="T84" s="39">
        <f t="shared" si="7"/>
        <v>-7.07</v>
      </c>
      <c r="U84" s="39">
        <f t="shared" si="7"/>
        <v>6.2100000000000009</v>
      </c>
      <c r="V84" s="39">
        <f t="shared" si="7"/>
        <v>-9.0400000000000009</v>
      </c>
      <c r="W84" s="39">
        <f t="shared" si="7"/>
        <v>-9.7299999999999986</v>
      </c>
      <c r="X84" s="39">
        <f t="shared" si="7"/>
        <v>-14.36</v>
      </c>
      <c r="Y84" s="39">
        <f t="shared" si="7"/>
        <v>-12.91</v>
      </c>
      <c r="Z84" s="39">
        <f t="shared" si="7"/>
        <v>6.9999999999999982</v>
      </c>
      <c r="AA84" s="39">
        <f t="shared" si="7"/>
        <v>11.099999999999998</v>
      </c>
      <c r="AB84" s="40">
        <f t="shared" si="7"/>
        <v>-4.4000000000000039</v>
      </c>
    </row>
    <row r="85" spans="2:28" ht="17.25" thickTop="1" thickBot="1" x14ac:dyDescent="0.3">
      <c r="B85" s="41" t="str">
        <f t="shared" si="4"/>
        <v>12.01.2023</v>
      </c>
      <c r="C85" s="44">
        <f t="shared" si="5"/>
        <v>27.250000000000007</v>
      </c>
      <c r="D85" s="45">
        <f t="shared" si="6"/>
        <v>-135.95999999999998</v>
      </c>
      <c r="E85" s="50">
        <f t="shared" si="7"/>
        <v>-2.58</v>
      </c>
      <c r="F85" s="39">
        <f t="shared" si="7"/>
        <v>-3.6499999999999986</v>
      </c>
      <c r="G85" s="39">
        <f t="shared" si="7"/>
        <v>0</v>
      </c>
      <c r="H85" s="39">
        <f t="shared" si="7"/>
        <v>0</v>
      </c>
      <c r="I85" s="39">
        <f t="shared" si="7"/>
        <v>0</v>
      </c>
      <c r="J85" s="39">
        <f t="shared" si="7"/>
        <v>0</v>
      </c>
      <c r="K85" s="39">
        <f t="shared" si="7"/>
        <v>-7.59</v>
      </c>
      <c r="L85" s="39">
        <f t="shared" si="7"/>
        <v>-9.5599999999999987</v>
      </c>
      <c r="M85" s="39">
        <f t="shared" si="7"/>
        <v>-2.8599999999999994</v>
      </c>
      <c r="N85" s="39">
        <f t="shared" si="7"/>
        <v>-0.25999999999999801</v>
      </c>
      <c r="O85" s="39">
        <f t="shared" si="7"/>
        <v>5.9999999999998721E-2</v>
      </c>
      <c r="P85" s="39">
        <f t="shared" si="7"/>
        <v>12.900000000000002</v>
      </c>
      <c r="Q85" s="39">
        <f t="shared" si="7"/>
        <v>-11.89</v>
      </c>
      <c r="R85" s="39">
        <f t="shared" si="7"/>
        <v>-17.12</v>
      </c>
      <c r="S85" s="39">
        <f t="shared" si="7"/>
        <v>-10.97</v>
      </c>
      <c r="T85" s="39">
        <f t="shared" ref="T85:AB85" si="8">T15+T50</f>
        <v>-10.080000000000002</v>
      </c>
      <c r="U85" s="39">
        <f t="shared" si="8"/>
        <v>12.640000000000004</v>
      </c>
      <c r="V85" s="39">
        <f t="shared" si="8"/>
        <v>-10.61</v>
      </c>
      <c r="W85" s="39">
        <f t="shared" si="8"/>
        <v>-14.79</v>
      </c>
      <c r="X85" s="39">
        <f t="shared" si="8"/>
        <v>-16.05</v>
      </c>
      <c r="Y85" s="39">
        <f t="shared" si="8"/>
        <v>-0.40000000000000213</v>
      </c>
      <c r="Z85" s="39">
        <f t="shared" si="8"/>
        <v>-4.3999999999999986</v>
      </c>
      <c r="AA85" s="39">
        <f t="shared" si="8"/>
        <v>1.6500000000000021</v>
      </c>
      <c r="AB85" s="40">
        <f t="shared" si="8"/>
        <v>-13.149999999999999</v>
      </c>
    </row>
    <row r="86" spans="2:28" ht="17.25" thickTop="1" thickBot="1" x14ac:dyDescent="0.3">
      <c r="B86" s="41" t="str">
        <f t="shared" si="4"/>
        <v>13.01.2023</v>
      </c>
      <c r="C86" s="44">
        <f t="shared" si="5"/>
        <v>37.540000000000006</v>
      </c>
      <c r="D86" s="45">
        <f t="shared" si="6"/>
        <v>-118.60000000000001</v>
      </c>
      <c r="E86" s="50">
        <f t="shared" ref="E86:AB96" si="9">E16+E51</f>
        <v>4.7700000000000031</v>
      </c>
      <c r="F86" s="39">
        <f t="shared" si="9"/>
        <v>-3.25</v>
      </c>
      <c r="G86" s="39">
        <f t="shared" si="9"/>
        <v>0</v>
      </c>
      <c r="H86" s="39">
        <f t="shared" si="9"/>
        <v>0</v>
      </c>
      <c r="I86" s="39">
        <f t="shared" si="9"/>
        <v>0</v>
      </c>
      <c r="J86" s="39">
        <f t="shared" si="9"/>
        <v>0</v>
      </c>
      <c r="K86" s="39">
        <f t="shared" si="9"/>
        <v>-9.09</v>
      </c>
      <c r="L86" s="39">
        <f t="shared" si="9"/>
        <v>-9.620000000000001</v>
      </c>
      <c r="M86" s="39">
        <f t="shared" si="9"/>
        <v>-12.739999999999998</v>
      </c>
      <c r="N86" s="39">
        <f t="shared" si="9"/>
        <v>-12.649999999999999</v>
      </c>
      <c r="O86" s="39">
        <f t="shared" si="9"/>
        <v>0.18999999999999773</v>
      </c>
      <c r="P86" s="39">
        <f t="shared" si="9"/>
        <v>9.1699999999999982</v>
      </c>
      <c r="Q86" s="39">
        <f t="shared" si="9"/>
        <v>-2.759999999999998</v>
      </c>
      <c r="R86" s="39">
        <f t="shared" si="9"/>
        <v>-12.569999999999999</v>
      </c>
      <c r="S86" s="39">
        <f t="shared" si="9"/>
        <v>-5.48</v>
      </c>
      <c r="T86" s="39">
        <f t="shared" si="9"/>
        <v>-7.93</v>
      </c>
      <c r="U86" s="39">
        <f t="shared" si="9"/>
        <v>2.8800000000000026</v>
      </c>
      <c r="V86" s="39">
        <f t="shared" si="9"/>
        <v>2.1699999999999982</v>
      </c>
      <c r="W86" s="39">
        <f t="shared" si="9"/>
        <v>-8.83</v>
      </c>
      <c r="X86" s="39">
        <f t="shared" si="9"/>
        <v>1.370000000000001</v>
      </c>
      <c r="Y86" s="39">
        <f t="shared" si="9"/>
        <v>11.920000000000005</v>
      </c>
      <c r="Z86" s="39">
        <f t="shared" si="9"/>
        <v>5.07</v>
      </c>
      <c r="AA86" s="39">
        <f t="shared" si="9"/>
        <v>-16.380000000000003</v>
      </c>
      <c r="AB86" s="40">
        <f t="shared" si="9"/>
        <v>-17.299999999999997</v>
      </c>
    </row>
    <row r="87" spans="2:28" ht="17.25" thickTop="1" thickBot="1" x14ac:dyDescent="0.3">
      <c r="B87" s="41" t="str">
        <f t="shared" si="4"/>
        <v>14.01.2023</v>
      </c>
      <c r="C87" s="44">
        <f t="shared" si="5"/>
        <v>158.45999999999998</v>
      </c>
      <c r="D87" s="45">
        <f t="shared" si="6"/>
        <v>-35.729999999999997</v>
      </c>
      <c r="E87" s="38">
        <f t="shared" si="9"/>
        <v>14.14</v>
      </c>
      <c r="F87" s="39">
        <f t="shared" si="9"/>
        <v>10.329999999999998</v>
      </c>
      <c r="G87" s="39">
        <f t="shared" si="9"/>
        <v>0</v>
      </c>
      <c r="H87" s="39">
        <f t="shared" si="9"/>
        <v>0</v>
      </c>
      <c r="I87" s="39">
        <f t="shared" si="9"/>
        <v>0</v>
      </c>
      <c r="J87" s="39">
        <f t="shared" si="9"/>
        <v>0</v>
      </c>
      <c r="K87" s="39">
        <f t="shared" si="9"/>
        <v>0</v>
      </c>
      <c r="L87" s="39">
        <f t="shared" si="9"/>
        <v>0</v>
      </c>
      <c r="M87" s="39">
        <f t="shared" si="9"/>
        <v>-4</v>
      </c>
      <c r="N87" s="39">
        <f t="shared" si="9"/>
        <v>-14.91</v>
      </c>
      <c r="O87" s="39">
        <f t="shared" si="9"/>
        <v>10.350000000000005</v>
      </c>
      <c r="P87" s="39">
        <f t="shared" si="9"/>
        <v>19.89</v>
      </c>
      <c r="Q87" s="39">
        <f t="shared" si="9"/>
        <v>19.809999999999999</v>
      </c>
      <c r="R87" s="39">
        <f t="shared" si="9"/>
        <v>19.55</v>
      </c>
      <c r="S87" s="39">
        <f t="shared" si="9"/>
        <v>16.350000000000001</v>
      </c>
      <c r="T87" s="39">
        <f t="shared" si="9"/>
        <v>5.57</v>
      </c>
      <c r="U87" s="39">
        <f t="shared" si="9"/>
        <v>-2.9499999999999993</v>
      </c>
      <c r="V87" s="39">
        <f t="shared" si="9"/>
        <v>11.39</v>
      </c>
      <c r="W87" s="39">
        <f t="shared" si="9"/>
        <v>5.1500000000000021</v>
      </c>
      <c r="X87" s="39">
        <f t="shared" si="9"/>
        <v>0.47000000000000064</v>
      </c>
      <c r="Y87" s="39">
        <f t="shared" si="9"/>
        <v>8.1599999999999966</v>
      </c>
      <c r="Z87" s="39">
        <f t="shared" si="9"/>
        <v>5.5400000000000009</v>
      </c>
      <c r="AA87" s="39">
        <f t="shared" si="9"/>
        <v>11.760000000000002</v>
      </c>
      <c r="AB87" s="40">
        <f t="shared" si="9"/>
        <v>-13.87</v>
      </c>
    </row>
    <row r="88" spans="2:28" ht="17.25" thickTop="1" thickBot="1" x14ac:dyDescent="0.3">
      <c r="B88" s="41" t="str">
        <f t="shared" si="4"/>
        <v>15.01.2023</v>
      </c>
      <c r="C88" s="44">
        <f t="shared" si="5"/>
        <v>139.81</v>
      </c>
      <c r="D88" s="45">
        <f t="shared" si="6"/>
        <v>-81.97</v>
      </c>
      <c r="E88" s="50">
        <f t="shared" si="9"/>
        <v>-1.5799999999999983</v>
      </c>
      <c r="F88" s="39">
        <f t="shared" si="9"/>
        <v>-5.09</v>
      </c>
      <c r="G88" s="39">
        <f t="shared" si="9"/>
        <v>0</v>
      </c>
      <c r="H88" s="39">
        <f t="shared" si="9"/>
        <v>0</v>
      </c>
      <c r="I88" s="39">
        <f t="shared" si="9"/>
        <v>0</v>
      </c>
      <c r="J88" s="39">
        <f t="shared" si="9"/>
        <v>0</v>
      </c>
      <c r="K88" s="39">
        <f t="shared" si="9"/>
        <v>0</v>
      </c>
      <c r="L88" s="39">
        <f t="shared" si="9"/>
        <v>-8.5599999999999987</v>
      </c>
      <c r="M88" s="39">
        <f t="shared" si="9"/>
        <v>-13.7</v>
      </c>
      <c r="N88" s="39">
        <f t="shared" si="9"/>
        <v>16.970000000000002</v>
      </c>
      <c r="O88" s="39">
        <f t="shared" si="9"/>
        <v>17.239999999999995</v>
      </c>
      <c r="P88" s="39">
        <f t="shared" si="9"/>
        <v>18.28</v>
      </c>
      <c r="Q88" s="39">
        <f t="shared" si="9"/>
        <v>12.059999999999999</v>
      </c>
      <c r="R88" s="39">
        <f t="shared" si="9"/>
        <v>-5.370000000000001</v>
      </c>
      <c r="S88" s="39">
        <f t="shared" si="9"/>
        <v>-15</v>
      </c>
      <c r="T88" s="39">
        <f t="shared" si="9"/>
        <v>-16.71</v>
      </c>
      <c r="U88" s="39">
        <f t="shared" si="9"/>
        <v>-4.8399999999999981</v>
      </c>
      <c r="V88" s="39">
        <f t="shared" si="9"/>
        <v>19.520000000000003</v>
      </c>
      <c r="W88" s="39">
        <f t="shared" si="9"/>
        <v>7.129999999999999</v>
      </c>
      <c r="X88" s="39">
        <f t="shared" si="9"/>
        <v>11.48</v>
      </c>
      <c r="Y88" s="39">
        <f t="shared" si="9"/>
        <v>17.880000000000003</v>
      </c>
      <c r="Z88" s="39">
        <f t="shared" si="9"/>
        <v>11.059999999999995</v>
      </c>
      <c r="AA88" s="39">
        <f t="shared" si="9"/>
        <v>8.1899999999999977</v>
      </c>
      <c r="AB88" s="40">
        <f t="shared" si="9"/>
        <v>-11.120000000000001</v>
      </c>
    </row>
    <row r="89" spans="2:28" ht="17.25" thickTop="1" thickBot="1" x14ac:dyDescent="0.3">
      <c r="B89" s="41" t="str">
        <f t="shared" si="4"/>
        <v>16.01.2023</v>
      </c>
      <c r="C89" s="44">
        <f t="shared" si="5"/>
        <v>80.290000000000006</v>
      </c>
      <c r="D89" s="45">
        <f t="shared" si="6"/>
        <v>-129.1</v>
      </c>
      <c r="E89" s="50">
        <f t="shared" si="9"/>
        <v>-14.28</v>
      </c>
      <c r="F89" s="39">
        <f t="shared" si="9"/>
        <v>-6.3399999999999981</v>
      </c>
      <c r="G89" s="39">
        <f t="shared" si="9"/>
        <v>-10.34</v>
      </c>
      <c r="H89" s="39">
        <f t="shared" si="9"/>
        <v>-4.1900000000000013</v>
      </c>
      <c r="I89" s="39">
        <f t="shared" si="9"/>
        <v>-1.9999999999999574E-2</v>
      </c>
      <c r="J89" s="39">
        <f t="shared" si="9"/>
        <v>9.75</v>
      </c>
      <c r="K89" s="39">
        <f t="shared" si="9"/>
        <v>3.5300000000000011</v>
      </c>
      <c r="L89" s="39">
        <f t="shared" si="9"/>
        <v>-1.5700000000000003</v>
      </c>
      <c r="M89" s="39">
        <f t="shared" si="9"/>
        <v>9.1900000000000013</v>
      </c>
      <c r="N89" s="39">
        <f t="shared" si="9"/>
        <v>16.899999999999999</v>
      </c>
      <c r="O89" s="39">
        <f t="shared" si="9"/>
        <v>5.7100000000000009</v>
      </c>
      <c r="P89" s="39">
        <f t="shared" si="9"/>
        <v>-10.71</v>
      </c>
      <c r="Q89" s="39">
        <f t="shared" si="9"/>
        <v>5.9199999999999982</v>
      </c>
      <c r="R89" s="39">
        <f t="shared" si="9"/>
        <v>17.11</v>
      </c>
      <c r="S89" s="39">
        <f t="shared" si="9"/>
        <v>2.8200000000000003</v>
      </c>
      <c r="T89" s="39">
        <f t="shared" si="9"/>
        <v>-11.84</v>
      </c>
      <c r="U89" s="39">
        <f t="shared" si="9"/>
        <v>9.14</v>
      </c>
      <c r="V89" s="39">
        <f t="shared" si="9"/>
        <v>0.22000000000000242</v>
      </c>
      <c r="W89" s="39">
        <f t="shared" si="9"/>
        <v>-9.879999999999999</v>
      </c>
      <c r="X89" s="39">
        <f t="shared" si="9"/>
        <v>-11.55</v>
      </c>
      <c r="Y89" s="39">
        <f t="shared" si="9"/>
        <v>-8.9500000000000011</v>
      </c>
      <c r="Z89" s="39">
        <f t="shared" si="9"/>
        <v>-11.969999999999999</v>
      </c>
      <c r="AA89" s="39">
        <f t="shared" si="9"/>
        <v>-13.65</v>
      </c>
      <c r="AB89" s="40">
        <f t="shared" si="9"/>
        <v>-13.81</v>
      </c>
    </row>
    <row r="90" spans="2:28" ht="17.25" thickTop="1" thickBot="1" x14ac:dyDescent="0.3">
      <c r="B90" s="41" t="str">
        <f t="shared" si="4"/>
        <v>17.01.2023</v>
      </c>
      <c r="C90" s="44">
        <f t="shared" si="5"/>
        <v>70.739999999999995</v>
      </c>
      <c r="D90" s="45">
        <f t="shared" si="6"/>
        <v>-158.62999999999997</v>
      </c>
      <c r="E90" s="50">
        <f t="shared" si="9"/>
        <v>13.100000000000001</v>
      </c>
      <c r="F90" s="39">
        <f t="shared" si="9"/>
        <v>10.349999999999998</v>
      </c>
      <c r="G90" s="39">
        <f t="shared" si="9"/>
        <v>-4.5400000000000027</v>
      </c>
      <c r="H90" s="39">
        <f t="shared" si="9"/>
        <v>-0.16000000000000014</v>
      </c>
      <c r="I90" s="39">
        <f t="shared" si="9"/>
        <v>-5.6099999999999994</v>
      </c>
      <c r="J90" s="39">
        <f t="shared" si="9"/>
        <v>4.9400000000000013</v>
      </c>
      <c r="K90" s="39">
        <f t="shared" si="9"/>
        <v>-13.11</v>
      </c>
      <c r="L90" s="39">
        <f t="shared" si="9"/>
        <v>-6.98</v>
      </c>
      <c r="M90" s="39">
        <f t="shared" si="9"/>
        <v>-6.4199999999999982</v>
      </c>
      <c r="N90" s="39">
        <f t="shared" si="9"/>
        <v>-15.309999999999999</v>
      </c>
      <c r="O90" s="39">
        <f t="shared" si="9"/>
        <v>-16.29</v>
      </c>
      <c r="P90" s="39">
        <f t="shared" si="9"/>
        <v>-16.159999999999997</v>
      </c>
      <c r="Q90" s="39">
        <f t="shared" si="9"/>
        <v>-14.290000000000001</v>
      </c>
      <c r="R90" s="39">
        <f t="shared" si="9"/>
        <v>5.4599999999999973</v>
      </c>
      <c r="S90" s="39">
        <f t="shared" si="9"/>
        <v>15.820000000000004</v>
      </c>
      <c r="T90" s="39">
        <f t="shared" si="9"/>
        <v>17.220000000000002</v>
      </c>
      <c r="U90" s="39">
        <f t="shared" si="9"/>
        <v>3.8499999999999979</v>
      </c>
      <c r="V90" s="39">
        <f t="shared" si="9"/>
        <v>-3.8400000000000034</v>
      </c>
      <c r="W90" s="39">
        <f t="shared" si="9"/>
        <v>-14.23</v>
      </c>
      <c r="X90" s="39">
        <f t="shared" si="9"/>
        <v>-1.7399999999999984</v>
      </c>
      <c r="Y90" s="39">
        <f t="shared" si="9"/>
        <v>-13.589999999999996</v>
      </c>
      <c r="Z90" s="39">
        <f t="shared" si="9"/>
        <v>-8.9500000000000028</v>
      </c>
      <c r="AA90" s="39">
        <f t="shared" si="9"/>
        <v>-1.6900000000000013</v>
      </c>
      <c r="AB90" s="40">
        <f t="shared" si="9"/>
        <v>-15.720000000000002</v>
      </c>
    </row>
    <row r="91" spans="2:28" ht="17.25" thickTop="1" thickBot="1" x14ac:dyDescent="0.3">
      <c r="B91" s="41" t="str">
        <f t="shared" si="4"/>
        <v>18.01.2023</v>
      </c>
      <c r="C91" s="44">
        <f t="shared" si="5"/>
        <v>97.679999999999993</v>
      </c>
      <c r="D91" s="45">
        <f t="shared" si="6"/>
        <v>-143.63999999999999</v>
      </c>
      <c r="E91" s="50">
        <f t="shared" si="9"/>
        <v>-4.1999999999999975</v>
      </c>
      <c r="F91" s="39">
        <f t="shared" si="9"/>
        <v>-0.80000000000000071</v>
      </c>
      <c r="G91" s="39">
        <f t="shared" si="9"/>
        <v>0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-9.2399999999999984</v>
      </c>
      <c r="L91" s="39">
        <f t="shared" si="9"/>
        <v>-9.6499999999999986</v>
      </c>
      <c r="M91" s="39">
        <f t="shared" si="9"/>
        <v>-17.25</v>
      </c>
      <c r="N91" s="39">
        <f t="shared" si="9"/>
        <v>-17.36</v>
      </c>
      <c r="O91" s="39">
        <f t="shared" si="9"/>
        <v>-14.78</v>
      </c>
      <c r="P91" s="39">
        <f t="shared" si="9"/>
        <v>-17.47</v>
      </c>
      <c r="Q91" s="39">
        <f t="shared" si="9"/>
        <v>-8.2300000000000022</v>
      </c>
      <c r="R91" s="39">
        <f t="shared" si="9"/>
        <v>-1.1899999999999977</v>
      </c>
      <c r="S91" s="39">
        <f t="shared" si="9"/>
        <v>15.5</v>
      </c>
      <c r="T91" s="39">
        <f t="shared" si="9"/>
        <v>19.79</v>
      </c>
      <c r="U91" s="39">
        <f t="shared" si="9"/>
        <v>15.830000000000002</v>
      </c>
      <c r="V91" s="39">
        <f t="shared" si="9"/>
        <v>14.57</v>
      </c>
      <c r="W91" s="39">
        <f t="shared" si="9"/>
        <v>4.07</v>
      </c>
      <c r="X91" s="39">
        <f t="shared" si="9"/>
        <v>-14.010000000000002</v>
      </c>
      <c r="Y91" s="39">
        <f t="shared" si="9"/>
        <v>18.97</v>
      </c>
      <c r="Z91" s="39">
        <f t="shared" si="9"/>
        <v>8.9500000000000028</v>
      </c>
      <c r="AA91" s="39">
        <f t="shared" si="9"/>
        <v>-13.070000000000004</v>
      </c>
      <c r="AB91" s="40">
        <f t="shared" si="9"/>
        <v>-16.39</v>
      </c>
    </row>
    <row r="92" spans="2:28" ht="17.25" thickTop="1" thickBot="1" x14ac:dyDescent="0.3">
      <c r="B92" s="41" t="str">
        <f t="shared" si="4"/>
        <v>19.01.2023</v>
      </c>
      <c r="C92" s="44">
        <f t="shared" si="5"/>
        <v>53.850000000000009</v>
      </c>
      <c r="D92" s="45">
        <f t="shared" si="6"/>
        <v>-113.12</v>
      </c>
      <c r="E92" s="50">
        <f t="shared" si="9"/>
        <v>-8.93</v>
      </c>
      <c r="F92" s="39">
        <f t="shared" si="9"/>
        <v>3.5100000000000016</v>
      </c>
      <c r="G92" s="39">
        <f t="shared" si="9"/>
        <v>0</v>
      </c>
      <c r="H92" s="39">
        <f t="shared" si="9"/>
        <v>0</v>
      </c>
      <c r="I92" s="39">
        <f t="shared" si="9"/>
        <v>0</v>
      </c>
      <c r="J92" s="39">
        <f t="shared" si="9"/>
        <v>0</v>
      </c>
      <c r="K92" s="39">
        <f t="shared" si="9"/>
        <v>0</v>
      </c>
      <c r="L92" s="39">
        <f t="shared" si="9"/>
        <v>0</v>
      </c>
      <c r="M92" s="39">
        <f t="shared" si="9"/>
        <v>-8</v>
      </c>
      <c r="N92" s="39">
        <f t="shared" si="9"/>
        <v>-7.99</v>
      </c>
      <c r="O92" s="39">
        <f t="shared" si="9"/>
        <v>-7.99</v>
      </c>
      <c r="P92" s="39">
        <f t="shared" si="9"/>
        <v>-7.92</v>
      </c>
      <c r="Q92" s="39">
        <f t="shared" si="9"/>
        <v>1.5700000000000003</v>
      </c>
      <c r="R92" s="39">
        <f t="shared" si="9"/>
        <v>17.400000000000002</v>
      </c>
      <c r="S92" s="39">
        <f t="shared" si="9"/>
        <v>-4.1400000000000006</v>
      </c>
      <c r="T92" s="39">
        <f t="shared" si="9"/>
        <v>18.630000000000003</v>
      </c>
      <c r="U92" s="39">
        <f t="shared" si="9"/>
        <v>-15.59</v>
      </c>
      <c r="V92" s="39">
        <f t="shared" si="9"/>
        <v>-2.8300000000000018</v>
      </c>
      <c r="W92" s="39">
        <f t="shared" si="9"/>
        <v>-6.7299999999999986</v>
      </c>
      <c r="X92" s="39">
        <f t="shared" si="9"/>
        <v>1.9399999999999995</v>
      </c>
      <c r="Y92" s="39">
        <f t="shared" si="9"/>
        <v>-16.239999999999998</v>
      </c>
      <c r="Z92" s="39">
        <f t="shared" si="9"/>
        <v>10.8</v>
      </c>
      <c r="AA92" s="39">
        <f t="shared" si="9"/>
        <v>-15.58</v>
      </c>
      <c r="AB92" s="40">
        <f t="shared" si="9"/>
        <v>-11.180000000000003</v>
      </c>
    </row>
    <row r="93" spans="2:28" ht="17.25" thickTop="1" thickBot="1" x14ac:dyDescent="0.3">
      <c r="B93" s="41" t="str">
        <f t="shared" si="4"/>
        <v>20.01.2023</v>
      </c>
      <c r="C93" s="44">
        <f t="shared" si="5"/>
        <v>57.780000000000008</v>
      </c>
      <c r="D93" s="45">
        <f t="shared" si="6"/>
        <v>-105.67999999999998</v>
      </c>
      <c r="E93" s="50">
        <f t="shared" si="9"/>
        <v>-5.7899999999999991</v>
      </c>
      <c r="F93" s="39">
        <f t="shared" si="9"/>
        <v>-1.4699999999999989</v>
      </c>
      <c r="G93" s="39">
        <f t="shared" si="9"/>
        <v>0</v>
      </c>
      <c r="H93" s="39">
        <f t="shared" si="9"/>
        <v>0</v>
      </c>
      <c r="I93" s="39">
        <f t="shared" si="9"/>
        <v>0</v>
      </c>
      <c r="J93" s="39">
        <f t="shared" si="9"/>
        <v>0</v>
      </c>
      <c r="K93" s="39">
        <f t="shared" si="9"/>
        <v>0</v>
      </c>
      <c r="L93" s="39">
        <f t="shared" si="9"/>
        <v>0</v>
      </c>
      <c r="M93" s="39">
        <f t="shared" si="9"/>
        <v>-8.3500000000000014</v>
      </c>
      <c r="N93" s="39">
        <f t="shared" si="9"/>
        <v>-16.700000000000003</v>
      </c>
      <c r="O93" s="39">
        <f t="shared" si="9"/>
        <v>-13.77</v>
      </c>
      <c r="P93" s="39">
        <f t="shared" si="9"/>
        <v>-16.369999999999997</v>
      </c>
      <c r="Q93" s="39">
        <f t="shared" si="9"/>
        <v>-9.6399999999999988</v>
      </c>
      <c r="R93" s="39">
        <f t="shared" si="9"/>
        <v>6.4600000000000009</v>
      </c>
      <c r="S93" s="39">
        <f t="shared" si="9"/>
        <v>0.88999999999999879</v>
      </c>
      <c r="T93" s="39">
        <f t="shared" si="9"/>
        <v>17.050000000000004</v>
      </c>
      <c r="U93" s="39">
        <f t="shared" si="9"/>
        <v>12.390000000000004</v>
      </c>
      <c r="V93" s="39">
        <f t="shared" si="9"/>
        <v>19.529999999999998</v>
      </c>
      <c r="W93" s="39">
        <f t="shared" si="9"/>
        <v>-10.3</v>
      </c>
      <c r="X93" s="39">
        <f t="shared" si="9"/>
        <v>-14.670000000000002</v>
      </c>
      <c r="Y93" s="39">
        <f t="shared" si="9"/>
        <v>-2.860000000000003</v>
      </c>
      <c r="Z93" s="39">
        <f t="shared" si="9"/>
        <v>-3.8599999999999994</v>
      </c>
      <c r="AA93" s="39">
        <f t="shared" si="9"/>
        <v>-1.8999999999999986</v>
      </c>
      <c r="AB93" s="40">
        <f t="shared" si="9"/>
        <v>1.4600000000000009</v>
      </c>
    </row>
    <row r="94" spans="2:28" ht="17.25" thickTop="1" thickBot="1" x14ac:dyDescent="0.3">
      <c r="B94" s="41" t="str">
        <f t="shared" si="4"/>
        <v>21.01.2023</v>
      </c>
      <c r="C94" s="44">
        <f t="shared" si="5"/>
        <v>148.23000000000002</v>
      </c>
      <c r="D94" s="45">
        <f t="shared" si="6"/>
        <v>-48.89</v>
      </c>
      <c r="E94" s="50">
        <f t="shared" si="9"/>
        <v>5.1499999999999986</v>
      </c>
      <c r="F94" s="39">
        <f t="shared" si="9"/>
        <v>3.1900000000000013</v>
      </c>
      <c r="G94" s="39">
        <f t="shared" si="9"/>
        <v>0</v>
      </c>
      <c r="H94" s="39">
        <f t="shared" si="9"/>
        <v>0</v>
      </c>
      <c r="I94" s="39">
        <f t="shared" si="9"/>
        <v>0</v>
      </c>
      <c r="J94" s="39">
        <f t="shared" si="9"/>
        <v>0</v>
      </c>
      <c r="K94" s="39">
        <f t="shared" si="9"/>
        <v>0</v>
      </c>
      <c r="L94" s="39">
        <f t="shared" si="9"/>
        <v>0</v>
      </c>
      <c r="M94" s="39">
        <f t="shared" si="9"/>
        <v>0</v>
      </c>
      <c r="N94" s="39">
        <f t="shared" si="9"/>
        <v>17.599999999999998</v>
      </c>
      <c r="O94" s="39">
        <f t="shared" si="9"/>
        <v>18.79</v>
      </c>
      <c r="P94" s="39">
        <f t="shared" si="9"/>
        <v>-15.48</v>
      </c>
      <c r="Q94" s="39">
        <f t="shared" si="9"/>
        <v>1</v>
      </c>
      <c r="R94" s="39">
        <f t="shared" si="9"/>
        <v>-11.16</v>
      </c>
      <c r="S94" s="39">
        <f t="shared" si="9"/>
        <v>12.71</v>
      </c>
      <c r="T94" s="39">
        <f t="shared" si="9"/>
        <v>3.5600000000000041</v>
      </c>
      <c r="U94" s="39">
        <f t="shared" si="9"/>
        <v>16.400000000000002</v>
      </c>
      <c r="V94" s="39">
        <f t="shared" si="9"/>
        <v>18.59</v>
      </c>
      <c r="W94" s="39">
        <f t="shared" si="9"/>
        <v>-1.9700000000000024</v>
      </c>
      <c r="X94" s="39">
        <f t="shared" si="9"/>
        <v>-16.14</v>
      </c>
      <c r="Y94" s="39">
        <f t="shared" si="9"/>
        <v>11.829999999999998</v>
      </c>
      <c r="Z94" s="39">
        <f t="shared" si="9"/>
        <v>20.55</v>
      </c>
      <c r="AA94" s="39">
        <f t="shared" si="9"/>
        <v>-4.1400000000000006</v>
      </c>
      <c r="AB94" s="40">
        <f t="shared" si="9"/>
        <v>18.860000000000003</v>
      </c>
    </row>
    <row r="95" spans="2:28" ht="17.25" thickTop="1" thickBot="1" x14ac:dyDescent="0.3">
      <c r="B95" s="41" t="str">
        <f t="shared" si="4"/>
        <v>22.01.2023</v>
      </c>
      <c r="C95" s="44">
        <f t="shared" si="5"/>
        <v>90.73</v>
      </c>
      <c r="D95" s="45">
        <f t="shared" si="6"/>
        <v>-63.5</v>
      </c>
      <c r="E95" s="50">
        <f t="shared" si="9"/>
        <v>-0.97000000000000242</v>
      </c>
      <c r="F95" s="39">
        <f t="shared" si="9"/>
        <v>7.1999999999999993</v>
      </c>
      <c r="G95" s="39">
        <f t="shared" si="9"/>
        <v>0</v>
      </c>
      <c r="H95" s="39">
        <f t="shared" si="9"/>
        <v>0</v>
      </c>
      <c r="I95" s="39">
        <f t="shared" si="9"/>
        <v>0</v>
      </c>
      <c r="J95" s="39">
        <f t="shared" si="9"/>
        <v>0</v>
      </c>
      <c r="K95" s="39">
        <f t="shared" si="9"/>
        <v>0</v>
      </c>
      <c r="L95" s="39">
        <f t="shared" si="9"/>
        <v>0</v>
      </c>
      <c r="M95" s="39">
        <f t="shared" si="9"/>
        <v>-3.2799999999999994</v>
      </c>
      <c r="N95" s="39">
        <f t="shared" si="9"/>
        <v>7.0500000000000007</v>
      </c>
      <c r="O95" s="39">
        <f t="shared" si="9"/>
        <v>15.569999999999997</v>
      </c>
      <c r="P95" s="39">
        <f t="shared" si="9"/>
        <v>-1.9400000000000013</v>
      </c>
      <c r="Q95" s="39">
        <f t="shared" si="9"/>
        <v>-5.9500000000000011</v>
      </c>
      <c r="R95" s="39">
        <f t="shared" si="9"/>
        <v>4.3500000000000014</v>
      </c>
      <c r="S95" s="39">
        <f t="shared" si="9"/>
        <v>-1.4499999999999993</v>
      </c>
      <c r="T95" s="39">
        <f t="shared" si="9"/>
        <v>15.159999999999997</v>
      </c>
      <c r="U95" s="39">
        <f t="shared" si="9"/>
        <v>7.8500000000000014</v>
      </c>
      <c r="V95" s="39">
        <f t="shared" si="9"/>
        <v>14.510000000000002</v>
      </c>
      <c r="W95" s="39">
        <f t="shared" si="9"/>
        <v>-14.87</v>
      </c>
      <c r="X95" s="39">
        <f t="shared" si="9"/>
        <v>-1.3500000000000014</v>
      </c>
      <c r="Y95" s="39">
        <f t="shared" si="9"/>
        <v>19.040000000000003</v>
      </c>
      <c r="Z95" s="39">
        <f t="shared" si="9"/>
        <v>-3.5299999999999976</v>
      </c>
      <c r="AA95" s="39">
        <f t="shared" si="9"/>
        <v>-13.749999999999998</v>
      </c>
      <c r="AB95" s="40">
        <f t="shared" si="9"/>
        <v>-16.41</v>
      </c>
    </row>
    <row r="96" spans="2:28" ht="17.25" thickTop="1" thickBot="1" x14ac:dyDescent="0.3">
      <c r="B96" s="41" t="str">
        <f t="shared" si="4"/>
        <v>23.01.2023</v>
      </c>
      <c r="C96" s="44">
        <f t="shared" si="5"/>
        <v>86.51</v>
      </c>
      <c r="D96" s="45">
        <f t="shared" si="6"/>
        <v>-93.399999999999991</v>
      </c>
      <c r="E96" s="50">
        <f t="shared" si="9"/>
        <v>-14.450000000000001</v>
      </c>
      <c r="F96" s="39">
        <f t="shared" si="9"/>
        <v>-16.990000000000002</v>
      </c>
      <c r="G96" s="39">
        <f t="shared" si="9"/>
        <v>0</v>
      </c>
      <c r="H96" s="39">
        <f t="shared" si="9"/>
        <v>0</v>
      </c>
      <c r="I96" s="39">
        <f t="shared" si="9"/>
        <v>0</v>
      </c>
      <c r="J96" s="39">
        <f t="shared" si="9"/>
        <v>0</v>
      </c>
      <c r="K96" s="39">
        <f t="shared" si="9"/>
        <v>3.7899999999999991</v>
      </c>
      <c r="L96" s="39">
        <f t="shared" si="9"/>
        <v>-9.1099999999999977</v>
      </c>
      <c r="M96" s="39">
        <f t="shared" si="9"/>
        <v>11.649999999999999</v>
      </c>
      <c r="N96" s="39">
        <f t="shared" si="9"/>
        <v>3.3599999999999994</v>
      </c>
      <c r="O96" s="39">
        <f t="shared" si="9"/>
        <v>5.8000000000000007</v>
      </c>
      <c r="P96" s="39">
        <f t="shared" si="9"/>
        <v>16.770000000000003</v>
      </c>
      <c r="Q96" s="39">
        <f t="shared" si="9"/>
        <v>19.480000000000004</v>
      </c>
      <c r="R96" s="39">
        <f t="shared" si="9"/>
        <v>-13.759999999999998</v>
      </c>
      <c r="S96" s="39">
        <f t="shared" si="9"/>
        <v>-7.6300000000000008</v>
      </c>
      <c r="T96" s="39">
        <f t="shared" ref="T96:AB96" si="10">T26+T61</f>
        <v>-10.029999999999999</v>
      </c>
      <c r="U96" s="39">
        <f t="shared" si="10"/>
        <v>2.2699999999999996</v>
      </c>
      <c r="V96" s="39">
        <f t="shared" si="10"/>
        <v>-1.8599999999999994</v>
      </c>
      <c r="W96" s="39">
        <f t="shared" si="10"/>
        <v>-4.7699999999999996</v>
      </c>
      <c r="X96" s="39">
        <f t="shared" si="10"/>
        <v>9.8499999999999979</v>
      </c>
      <c r="Y96" s="39">
        <f t="shared" si="10"/>
        <v>-4.09</v>
      </c>
      <c r="Z96" s="39">
        <f t="shared" si="10"/>
        <v>-10.709999999999997</v>
      </c>
      <c r="AA96" s="39">
        <f t="shared" si="10"/>
        <v>11.890000000000004</v>
      </c>
      <c r="AB96" s="40">
        <f t="shared" si="10"/>
        <v>1.6500000000000021</v>
      </c>
    </row>
    <row r="97" spans="2:28" ht="17.25" thickTop="1" thickBot="1" x14ac:dyDescent="0.3">
      <c r="B97" s="41" t="str">
        <f t="shared" si="4"/>
        <v>24.01.2023</v>
      </c>
      <c r="C97" s="44">
        <f t="shared" si="5"/>
        <v>218.44000000000003</v>
      </c>
      <c r="D97" s="45">
        <f t="shared" si="6"/>
        <v>-38.199999999999989</v>
      </c>
      <c r="E97" s="50">
        <f t="shared" ref="E97:AB104" si="11">E27+E62</f>
        <v>9.3000000000000007</v>
      </c>
      <c r="F97" s="39">
        <f t="shared" si="11"/>
        <v>-7.1699999999999982</v>
      </c>
      <c r="G97" s="39">
        <f t="shared" si="11"/>
        <v>-3.129999999999999</v>
      </c>
      <c r="H97" s="39">
        <f t="shared" si="11"/>
        <v>0</v>
      </c>
      <c r="I97" s="39">
        <f t="shared" si="11"/>
        <v>0</v>
      </c>
      <c r="J97" s="39">
        <f t="shared" si="11"/>
        <v>2.91</v>
      </c>
      <c r="K97" s="39">
        <f t="shared" si="11"/>
        <v>18.619999999999997</v>
      </c>
      <c r="L97" s="39">
        <f t="shared" si="11"/>
        <v>19.63</v>
      </c>
      <c r="M97" s="39">
        <f t="shared" si="11"/>
        <v>15.509999999999998</v>
      </c>
      <c r="N97" s="39">
        <f t="shared" si="11"/>
        <v>5.759999999999998</v>
      </c>
      <c r="O97" s="39">
        <f t="shared" si="11"/>
        <v>14.429999999999996</v>
      </c>
      <c r="P97" s="39">
        <f t="shared" si="11"/>
        <v>18.850000000000001</v>
      </c>
      <c r="Q97" s="39">
        <f t="shared" si="11"/>
        <v>17.37</v>
      </c>
      <c r="R97" s="39">
        <f t="shared" si="11"/>
        <v>13.420000000000002</v>
      </c>
      <c r="S97" s="39">
        <f t="shared" si="11"/>
        <v>18.910000000000004</v>
      </c>
      <c r="T97" s="39">
        <f t="shared" si="11"/>
        <v>8.9199999999999946</v>
      </c>
      <c r="U97" s="39">
        <f t="shared" si="11"/>
        <v>-10.089999999999998</v>
      </c>
      <c r="V97" s="39">
        <f t="shared" si="11"/>
        <v>-1.9999999999999574E-2</v>
      </c>
      <c r="W97" s="39">
        <f t="shared" si="11"/>
        <v>-13.03</v>
      </c>
      <c r="X97" s="39">
        <f t="shared" si="11"/>
        <v>-4.759999999999998</v>
      </c>
      <c r="Y97" s="39">
        <f t="shared" si="11"/>
        <v>7.6099999999999994</v>
      </c>
      <c r="Z97" s="39">
        <f t="shared" si="11"/>
        <v>14.420000000000002</v>
      </c>
      <c r="AA97" s="39">
        <f t="shared" si="11"/>
        <v>18.399999999999999</v>
      </c>
      <c r="AB97" s="40">
        <f t="shared" si="11"/>
        <v>14.379999999999999</v>
      </c>
    </row>
    <row r="98" spans="2:28" ht="17.25" thickTop="1" thickBot="1" x14ac:dyDescent="0.3">
      <c r="B98" s="41" t="str">
        <f t="shared" si="4"/>
        <v>25.01.2023</v>
      </c>
      <c r="C98" s="44">
        <f t="shared" si="5"/>
        <v>225.95000000000005</v>
      </c>
      <c r="D98" s="45">
        <f t="shared" si="6"/>
        <v>-49.080000000000005</v>
      </c>
      <c r="E98" s="50">
        <f t="shared" si="11"/>
        <v>-7.1500000000000021</v>
      </c>
      <c r="F98" s="39">
        <f t="shared" si="11"/>
        <v>-14.909999999999998</v>
      </c>
      <c r="G98" s="39">
        <f t="shared" si="11"/>
        <v>-9.6900000000000013</v>
      </c>
      <c r="H98" s="39">
        <f t="shared" si="11"/>
        <v>-8.6700000000000017</v>
      </c>
      <c r="I98" s="39">
        <f t="shared" si="11"/>
        <v>-2.4200000000000017</v>
      </c>
      <c r="J98" s="39">
        <f t="shared" si="11"/>
        <v>7.1500000000000021</v>
      </c>
      <c r="K98" s="39">
        <f t="shared" si="11"/>
        <v>15.55</v>
      </c>
      <c r="L98" s="39">
        <f t="shared" si="11"/>
        <v>0.10999999999999943</v>
      </c>
      <c r="M98" s="39">
        <f t="shared" si="11"/>
        <v>18.639999999999997</v>
      </c>
      <c r="N98" s="39">
        <f t="shared" si="11"/>
        <v>19.990000000000002</v>
      </c>
      <c r="O98" s="39">
        <f t="shared" si="11"/>
        <v>7.6000000000000014</v>
      </c>
      <c r="P98" s="39">
        <f t="shared" si="11"/>
        <v>11.620000000000001</v>
      </c>
      <c r="Q98" s="39">
        <f t="shared" si="11"/>
        <v>19.509999999999998</v>
      </c>
      <c r="R98" s="39">
        <f t="shared" si="11"/>
        <v>19.66</v>
      </c>
      <c r="S98" s="39">
        <f t="shared" si="11"/>
        <v>6.2700000000000014</v>
      </c>
      <c r="T98" s="39">
        <f t="shared" si="11"/>
        <v>18.739999999999998</v>
      </c>
      <c r="U98" s="39">
        <f t="shared" si="11"/>
        <v>19.310000000000002</v>
      </c>
      <c r="V98" s="39">
        <f t="shared" si="11"/>
        <v>19.450000000000003</v>
      </c>
      <c r="W98" s="39">
        <f t="shared" si="11"/>
        <v>-3.2100000000000026</v>
      </c>
      <c r="X98" s="39">
        <f t="shared" si="11"/>
        <v>18.12</v>
      </c>
      <c r="Y98" s="39">
        <f t="shared" si="11"/>
        <v>4.58</v>
      </c>
      <c r="Z98" s="39">
        <f t="shared" si="11"/>
        <v>-3.0300000000000011</v>
      </c>
      <c r="AA98" s="39">
        <f t="shared" si="11"/>
        <v>3.9899999999999984</v>
      </c>
      <c r="AB98" s="40">
        <f t="shared" si="11"/>
        <v>15.66</v>
      </c>
    </row>
    <row r="99" spans="2:28" ht="17.25" thickTop="1" thickBot="1" x14ac:dyDescent="0.3">
      <c r="B99" s="41" t="str">
        <f t="shared" si="4"/>
        <v>26.01.2023</v>
      </c>
      <c r="C99" s="44">
        <f t="shared" si="5"/>
        <v>222.67999999999998</v>
      </c>
      <c r="D99" s="45">
        <f t="shared" si="6"/>
        <v>-51.839999999999996</v>
      </c>
      <c r="E99" s="50">
        <f t="shared" si="11"/>
        <v>6.8799999999999955</v>
      </c>
      <c r="F99" s="39">
        <f t="shared" si="11"/>
        <v>19.619999999999997</v>
      </c>
      <c r="G99" s="39">
        <f t="shared" si="11"/>
        <v>2.09</v>
      </c>
      <c r="H99" s="39">
        <f t="shared" si="11"/>
        <v>-4.0100000000000016</v>
      </c>
      <c r="I99" s="39">
        <f t="shared" si="11"/>
        <v>-5.3900000000000006</v>
      </c>
      <c r="J99" s="39">
        <f t="shared" si="11"/>
        <v>-10.31</v>
      </c>
      <c r="K99" s="39">
        <f t="shared" si="11"/>
        <v>9.93</v>
      </c>
      <c r="L99" s="39">
        <f t="shared" si="11"/>
        <v>13.470000000000002</v>
      </c>
      <c r="M99" s="39">
        <f t="shared" si="11"/>
        <v>14.809999999999999</v>
      </c>
      <c r="N99" s="39">
        <f t="shared" si="11"/>
        <v>16.54</v>
      </c>
      <c r="O99" s="39">
        <f t="shared" si="11"/>
        <v>19.479999999999997</v>
      </c>
      <c r="P99" s="39">
        <f t="shared" si="11"/>
        <v>17.91</v>
      </c>
      <c r="Q99" s="39">
        <f t="shared" si="11"/>
        <v>19.089999999999996</v>
      </c>
      <c r="R99" s="39">
        <f t="shared" si="11"/>
        <v>9.6300000000000026</v>
      </c>
      <c r="S99" s="39">
        <f t="shared" si="11"/>
        <v>0.97000000000000242</v>
      </c>
      <c r="T99" s="39">
        <f t="shared" si="11"/>
        <v>-4.1899999999999977</v>
      </c>
      <c r="U99" s="39">
        <f t="shared" si="11"/>
        <v>16.600000000000001</v>
      </c>
      <c r="V99" s="39">
        <f t="shared" si="11"/>
        <v>19.240000000000002</v>
      </c>
      <c r="W99" s="39">
        <f t="shared" si="11"/>
        <v>-11.84</v>
      </c>
      <c r="X99" s="39">
        <f t="shared" si="11"/>
        <v>-14.780000000000003</v>
      </c>
      <c r="Y99" s="39">
        <f t="shared" si="11"/>
        <v>16</v>
      </c>
      <c r="Z99" s="39">
        <f t="shared" si="11"/>
        <v>3.9699999999999989</v>
      </c>
      <c r="AA99" s="39">
        <f t="shared" si="11"/>
        <v>-1.3200000000000003</v>
      </c>
      <c r="AB99" s="40">
        <f t="shared" si="11"/>
        <v>16.45</v>
      </c>
    </row>
    <row r="100" spans="2:28" ht="17.25" thickTop="1" thickBot="1" x14ac:dyDescent="0.3">
      <c r="B100" s="41" t="str">
        <f t="shared" si="4"/>
        <v>27.01.2023</v>
      </c>
      <c r="C100" s="44">
        <f t="shared" si="5"/>
        <v>87.070000000000022</v>
      </c>
      <c r="D100" s="45">
        <f t="shared" si="6"/>
        <v>-143.36000000000001</v>
      </c>
      <c r="E100" s="50">
        <f t="shared" si="11"/>
        <v>0.21999999999999886</v>
      </c>
      <c r="F100" s="39">
        <f t="shared" si="11"/>
        <v>6.7999999999999972</v>
      </c>
      <c r="G100" s="39">
        <f t="shared" si="11"/>
        <v>13.430000000000003</v>
      </c>
      <c r="H100" s="39">
        <f t="shared" si="11"/>
        <v>-1.3399999999999999</v>
      </c>
      <c r="I100" s="39">
        <f t="shared" si="11"/>
        <v>-9.7200000000000024</v>
      </c>
      <c r="J100" s="39">
        <f t="shared" si="11"/>
        <v>9.0400000000000027</v>
      </c>
      <c r="K100" s="39">
        <f t="shared" si="11"/>
        <v>9.86</v>
      </c>
      <c r="L100" s="39">
        <f t="shared" si="11"/>
        <v>19.43</v>
      </c>
      <c r="M100" s="39">
        <f t="shared" si="11"/>
        <v>15.21</v>
      </c>
      <c r="N100" s="39">
        <f t="shared" si="11"/>
        <v>-0.97999999999999687</v>
      </c>
      <c r="O100" s="39">
        <f t="shared" si="11"/>
        <v>-6.2199999999999989</v>
      </c>
      <c r="P100" s="39">
        <f t="shared" si="11"/>
        <v>-6.1099999999999959</v>
      </c>
      <c r="Q100" s="39">
        <f t="shared" si="11"/>
        <v>-16.12</v>
      </c>
      <c r="R100" s="39">
        <f t="shared" si="11"/>
        <v>-16.509999999999998</v>
      </c>
      <c r="S100" s="39">
        <f t="shared" si="11"/>
        <v>-16.160000000000004</v>
      </c>
      <c r="T100" s="39">
        <f t="shared" si="11"/>
        <v>-5.6199999999999974</v>
      </c>
      <c r="U100" s="39">
        <f t="shared" si="11"/>
        <v>-16.580000000000002</v>
      </c>
      <c r="V100" s="39">
        <f t="shared" si="11"/>
        <v>7.18</v>
      </c>
      <c r="W100" s="39">
        <f t="shared" si="11"/>
        <v>-1.8399999999999999</v>
      </c>
      <c r="X100" s="39">
        <f t="shared" si="11"/>
        <v>-12.51</v>
      </c>
      <c r="Y100" s="39">
        <f t="shared" si="11"/>
        <v>-8.8999999999999986</v>
      </c>
      <c r="Z100" s="39">
        <f t="shared" si="11"/>
        <v>-17.020000000000003</v>
      </c>
      <c r="AA100" s="39">
        <f t="shared" si="11"/>
        <v>-7.7299999999999986</v>
      </c>
      <c r="AB100" s="40">
        <f t="shared" si="11"/>
        <v>5.9000000000000021</v>
      </c>
    </row>
    <row r="101" spans="2:28" ht="17.25" thickTop="1" thickBot="1" x14ac:dyDescent="0.3">
      <c r="B101" s="41" t="str">
        <f t="shared" si="4"/>
        <v>28.01.2023</v>
      </c>
      <c r="C101" s="44">
        <f t="shared" si="5"/>
        <v>140.57</v>
      </c>
      <c r="D101" s="45">
        <f t="shared" si="6"/>
        <v>-136.47</v>
      </c>
      <c r="E101" s="50">
        <f t="shared" si="11"/>
        <v>3.6999999999999993</v>
      </c>
      <c r="F101" s="39">
        <f t="shared" si="11"/>
        <v>-2.4100000000000019</v>
      </c>
      <c r="G101" s="39">
        <f t="shared" si="11"/>
        <v>9.0799999999999983</v>
      </c>
      <c r="H101" s="39">
        <f t="shared" si="11"/>
        <v>1.370000000000001</v>
      </c>
      <c r="I101" s="39">
        <f t="shared" si="11"/>
        <v>-15.489999999999998</v>
      </c>
      <c r="J101" s="39">
        <f t="shared" si="11"/>
        <v>-16.88</v>
      </c>
      <c r="K101" s="39">
        <f t="shared" si="11"/>
        <v>2.6999999999999993</v>
      </c>
      <c r="L101" s="39">
        <f t="shared" si="11"/>
        <v>8.1999999999999957</v>
      </c>
      <c r="M101" s="39">
        <f t="shared" si="11"/>
        <v>12.95</v>
      </c>
      <c r="N101" s="39">
        <f t="shared" si="11"/>
        <v>5.7800000000000011</v>
      </c>
      <c r="O101" s="39">
        <f t="shared" si="11"/>
        <v>-1.3100000000000023</v>
      </c>
      <c r="P101" s="39">
        <f t="shared" si="11"/>
        <v>13.609999999999996</v>
      </c>
      <c r="Q101" s="39">
        <f t="shared" si="11"/>
        <v>17.210000000000004</v>
      </c>
      <c r="R101" s="39">
        <f t="shared" si="11"/>
        <v>-1.9699999999999989</v>
      </c>
      <c r="S101" s="39">
        <f t="shared" si="11"/>
        <v>-16.770000000000003</v>
      </c>
      <c r="T101" s="39">
        <f t="shared" si="11"/>
        <v>18.22</v>
      </c>
      <c r="U101" s="39">
        <f t="shared" si="11"/>
        <v>10.79</v>
      </c>
      <c r="V101" s="39">
        <f t="shared" si="11"/>
        <v>18.939999999999998</v>
      </c>
      <c r="W101" s="39">
        <f t="shared" si="11"/>
        <v>18.02</v>
      </c>
      <c r="X101" s="39">
        <f t="shared" si="11"/>
        <v>-16.64</v>
      </c>
      <c r="Y101" s="39">
        <f t="shared" si="11"/>
        <v>-15.359999999999998</v>
      </c>
      <c r="Z101" s="39">
        <f t="shared" si="11"/>
        <v>-15.950000000000001</v>
      </c>
      <c r="AA101" s="39">
        <f t="shared" si="11"/>
        <v>-16.52</v>
      </c>
      <c r="AB101" s="40">
        <f t="shared" si="11"/>
        <v>-17.170000000000002</v>
      </c>
    </row>
    <row r="102" spans="2:28" ht="17.25" thickTop="1" thickBot="1" x14ac:dyDescent="0.3">
      <c r="B102" s="41" t="str">
        <f>B67</f>
        <v>29.01.2023</v>
      </c>
      <c r="C102" s="44">
        <f t="shared" si="5"/>
        <v>122.79000000000002</v>
      </c>
      <c r="D102" s="45">
        <f t="shared" si="6"/>
        <v>-127.64999999999998</v>
      </c>
      <c r="E102" s="50">
        <f t="shared" si="11"/>
        <v>-10.759999999999998</v>
      </c>
      <c r="F102" s="39">
        <f t="shared" si="11"/>
        <v>-1.7200000000000006</v>
      </c>
      <c r="G102" s="39">
        <f t="shared" si="11"/>
        <v>5.0399999999999991</v>
      </c>
      <c r="H102" s="39">
        <f t="shared" si="11"/>
        <v>-9.11</v>
      </c>
      <c r="I102" s="39">
        <f t="shared" si="11"/>
        <v>-9.68</v>
      </c>
      <c r="J102" s="39">
        <f t="shared" si="11"/>
        <v>-9.68</v>
      </c>
      <c r="K102" s="39">
        <f t="shared" si="11"/>
        <v>-16.990000000000002</v>
      </c>
      <c r="L102" s="39">
        <f t="shared" si="11"/>
        <v>-17.489999999999998</v>
      </c>
      <c r="M102" s="39">
        <f t="shared" si="11"/>
        <v>15.569999999999997</v>
      </c>
      <c r="N102" s="39">
        <f t="shared" si="11"/>
        <v>-6.6700000000000017</v>
      </c>
      <c r="O102" s="39">
        <f t="shared" si="11"/>
        <v>18.360000000000003</v>
      </c>
      <c r="P102" s="39">
        <f t="shared" si="11"/>
        <v>19.079999999999998</v>
      </c>
      <c r="Q102" s="39">
        <f t="shared" si="11"/>
        <v>18.779999999999998</v>
      </c>
      <c r="R102" s="39">
        <f t="shared" si="11"/>
        <v>5.509999999999998</v>
      </c>
      <c r="S102" s="39">
        <f t="shared" si="11"/>
        <v>-1.4100000000000001</v>
      </c>
      <c r="T102" s="39">
        <f t="shared" si="11"/>
        <v>2.370000000000001</v>
      </c>
      <c r="U102" s="39">
        <f t="shared" si="11"/>
        <v>0.30999999999999872</v>
      </c>
      <c r="V102" s="39">
        <f t="shared" si="11"/>
        <v>17.21</v>
      </c>
      <c r="W102" s="39">
        <f t="shared" si="11"/>
        <v>10.73</v>
      </c>
      <c r="X102" s="39">
        <f t="shared" si="11"/>
        <v>-9.3199999999999985</v>
      </c>
      <c r="Y102" s="39">
        <f t="shared" si="11"/>
        <v>9.8300000000000018</v>
      </c>
      <c r="Z102" s="39">
        <f t="shared" si="11"/>
        <v>-5.6100000000000012</v>
      </c>
      <c r="AA102" s="39">
        <f t="shared" si="11"/>
        <v>-12.029999999999998</v>
      </c>
      <c r="AB102" s="40">
        <f t="shared" si="11"/>
        <v>-17.18</v>
      </c>
    </row>
    <row r="103" spans="2:28" ht="17.25" thickTop="1" thickBot="1" x14ac:dyDescent="0.3">
      <c r="B103" s="41" t="str">
        <f t="shared" si="4"/>
        <v>30.01.2023</v>
      </c>
      <c r="C103" s="44">
        <f t="shared" si="5"/>
        <v>43.730000000000018</v>
      </c>
      <c r="D103" s="45">
        <f t="shared" si="6"/>
        <v>-187.77</v>
      </c>
      <c r="E103" s="50">
        <f t="shared" si="11"/>
        <v>-16.27</v>
      </c>
      <c r="F103" s="39">
        <f t="shared" si="11"/>
        <v>0.90000000000000213</v>
      </c>
      <c r="G103" s="39">
        <f t="shared" si="11"/>
        <v>-17.29</v>
      </c>
      <c r="H103" s="39">
        <f t="shared" si="11"/>
        <v>-3.9299999999999997</v>
      </c>
      <c r="I103" s="39">
        <f t="shared" si="11"/>
        <v>-3.92</v>
      </c>
      <c r="J103" s="39">
        <f t="shared" si="11"/>
        <v>-7.8800000000000008</v>
      </c>
      <c r="K103" s="39">
        <f t="shared" si="11"/>
        <v>-17.21</v>
      </c>
      <c r="L103" s="39">
        <f t="shared" si="11"/>
        <v>0.66999999999999815</v>
      </c>
      <c r="M103" s="39">
        <f t="shared" si="11"/>
        <v>3.3599999999999994</v>
      </c>
      <c r="N103" s="39">
        <f t="shared" si="11"/>
        <v>-1.5899999999999999</v>
      </c>
      <c r="O103" s="39">
        <f t="shared" si="11"/>
        <v>20.050000000000004</v>
      </c>
      <c r="P103" s="39">
        <f t="shared" si="11"/>
        <v>-6.4600000000000026</v>
      </c>
      <c r="Q103" s="39">
        <f t="shared" si="11"/>
        <v>-15.450000000000001</v>
      </c>
      <c r="R103" s="39">
        <f t="shared" si="11"/>
        <v>-17.45</v>
      </c>
      <c r="S103" s="39">
        <f t="shared" si="11"/>
        <v>-9.3500000000000014</v>
      </c>
      <c r="T103" s="39">
        <f t="shared" si="11"/>
        <v>-12.089999999999998</v>
      </c>
      <c r="U103" s="39">
        <f t="shared" si="11"/>
        <v>-17.09</v>
      </c>
      <c r="V103" s="39">
        <f t="shared" si="11"/>
        <v>6.2300000000000022</v>
      </c>
      <c r="W103" s="39">
        <f t="shared" si="11"/>
        <v>2.4000000000000039</v>
      </c>
      <c r="X103" s="39">
        <f t="shared" si="11"/>
        <v>-6.0599999999999987</v>
      </c>
      <c r="Y103" s="39">
        <f t="shared" si="11"/>
        <v>-14.649999999999999</v>
      </c>
      <c r="Z103" s="39">
        <f t="shared" si="11"/>
        <v>-17.380000000000003</v>
      </c>
      <c r="AA103" s="39">
        <f t="shared" si="11"/>
        <v>10.120000000000001</v>
      </c>
      <c r="AB103" s="40">
        <f t="shared" si="11"/>
        <v>-3.6999999999999993</v>
      </c>
    </row>
    <row r="104" spans="2:28" ht="16.5" thickTop="1" x14ac:dyDescent="0.25">
      <c r="B104" s="42" t="str">
        <f t="shared" si="4"/>
        <v>31.01.2023</v>
      </c>
      <c r="C104" s="52">
        <f t="shared" si="5"/>
        <v>97.609999999999985</v>
      </c>
      <c r="D104" s="53">
        <f t="shared" si="6"/>
        <v>-124.08999999999997</v>
      </c>
      <c r="E104" s="54">
        <f t="shared" si="11"/>
        <v>-11.920000000000002</v>
      </c>
      <c r="F104" s="55">
        <f t="shared" si="11"/>
        <v>12.020000000000003</v>
      </c>
      <c r="G104" s="55">
        <f t="shared" si="11"/>
        <v>0</v>
      </c>
      <c r="H104" s="55">
        <f t="shared" si="11"/>
        <v>0</v>
      </c>
      <c r="I104" s="55">
        <f t="shared" si="11"/>
        <v>0</v>
      </c>
      <c r="J104" s="55">
        <f t="shared" si="11"/>
        <v>0</v>
      </c>
      <c r="K104" s="55">
        <f t="shared" si="11"/>
        <v>11.509999999999998</v>
      </c>
      <c r="L104" s="55">
        <f t="shared" si="11"/>
        <v>6.6700000000000017</v>
      </c>
      <c r="M104" s="55">
        <f t="shared" si="11"/>
        <v>14.949999999999996</v>
      </c>
      <c r="N104" s="55">
        <f t="shared" si="11"/>
        <v>-2.0500000000000007</v>
      </c>
      <c r="O104" s="55">
        <f t="shared" si="11"/>
        <v>-12.559999999999999</v>
      </c>
      <c r="P104" s="55">
        <f t="shared" si="11"/>
        <v>12.180000000000003</v>
      </c>
      <c r="Q104" s="55">
        <f t="shared" si="11"/>
        <v>12.16</v>
      </c>
      <c r="R104" s="55">
        <f t="shared" si="11"/>
        <v>-9.5500000000000007</v>
      </c>
      <c r="S104" s="55">
        <f t="shared" si="11"/>
        <v>-13.17</v>
      </c>
      <c r="T104" s="55">
        <f t="shared" si="11"/>
        <v>-0.48999999999999844</v>
      </c>
      <c r="U104" s="55">
        <f t="shared" si="11"/>
        <v>12.459999999999997</v>
      </c>
      <c r="V104" s="55">
        <f t="shared" si="11"/>
        <v>15.66</v>
      </c>
      <c r="W104" s="55">
        <f t="shared" si="11"/>
        <v>-6.9100000000000019</v>
      </c>
      <c r="X104" s="55">
        <f t="shared" si="11"/>
        <v>-16.86</v>
      </c>
      <c r="Y104" s="55">
        <f t="shared" si="11"/>
        <v>-14.75</v>
      </c>
      <c r="Z104" s="55">
        <f t="shared" si="11"/>
        <v>-16.07</v>
      </c>
      <c r="AA104" s="55">
        <f t="shared" si="11"/>
        <v>-14.909999999999998</v>
      </c>
      <c r="AB104" s="56">
        <f t="shared" si="11"/>
        <v>-4.8499999999999979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BF280-CC82-47C4-AD22-56CF2C4724FF}">
  <sheetPr codeName="Sheet4"/>
  <dimension ref="B2:AG105"/>
  <sheetViews>
    <sheetView zoomScale="85" zoomScaleNormal="85" workbookViewId="0">
      <selection activeCell="E10" sqref="E10:AL24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6" t="s">
        <v>36</v>
      </c>
      <c r="C2" s="78" t="s">
        <v>37</v>
      </c>
      <c r="D2" s="79"/>
      <c r="E2" s="82" t="s">
        <v>76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01.01.2023</v>
      </c>
      <c r="C4" s="72">
        <f>SUM(E4:AB4)</f>
        <v>896</v>
      </c>
      <c r="D4" s="73"/>
      <c r="E4" s="38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31</v>
      </c>
      <c r="M4" s="39">
        <v>42</v>
      </c>
      <c r="N4" s="39">
        <v>50</v>
      </c>
      <c r="O4" s="39">
        <v>46</v>
      </c>
      <c r="P4" s="39">
        <v>60</v>
      </c>
      <c r="Q4" s="39">
        <v>60</v>
      </c>
      <c r="R4" s="39">
        <v>60</v>
      </c>
      <c r="S4" s="39">
        <v>60</v>
      </c>
      <c r="T4" s="39">
        <v>73</v>
      </c>
      <c r="U4" s="39">
        <v>60</v>
      </c>
      <c r="V4" s="39">
        <v>48</v>
      </c>
      <c r="W4" s="39">
        <v>54</v>
      </c>
      <c r="X4" s="39">
        <v>53</v>
      </c>
      <c r="Y4" s="39">
        <v>53</v>
      </c>
      <c r="Z4" s="39">
        <v>53</v>
      </c>
      <c r="AA4" s="39">
        <v>53</v>
      </c>
      <c r="AB4" s="40">
        <v>40</v>
      </c>
    </row>
    <row r="5" spans="2:28" ht="17.25" thickTop="1" thickBot="1" x14ac:dyDescent="0.3">
      <c r="B5" s="41" t="str">
        <f>'Angazirana aFRR energija'!B5</f>
        <v>02.01.2023</v>
      </c>
      <c r="C5" s="72">
        <f>SUM(E5:AB5)</f>
        <v>1115</v>
      </c>
      <c r="D5" s="73"/>
      <c r="E5" s="38">
        <v>40</v>
      </c>
      <c r="F5" s="39">
        <v>60</v>
      </c>
      <c r="G5" s="39">
        <v>65</v>
      </c>
      <c r="H5" s="39">
        <v>40</v>
      </c>
      <c r="I5" s="39">
        <v>9</v>
      </c>
      <c r="J5" s="39">
        <v>25</v>
      </c>
      <c r="K5" s="39">
        <v>40</v>
      </c>
      <c r="L5" s="39">
        <v>0</v>
      </c>
      <c r="M5" s="39">
        <v>20</v>
      </c>
      <c r="N5" s="39">
        <v>26</v>
      </c>
      <c r="O5" s="39">
        <v>51</v>
      </c>
      <c r="P5" s="39">
        <v>60</v>
      </c>
      <c r="Q5" s="39">
        <v>65</v>
      </c>
      <c r="R5" s="39">
        <v>60</v>
      </c>
      <c r="S5" s="39">
        <v>60</v>
      </c>
      <c r="T5" s="39">
        <v>54</v>
      </c>
      <c r="U5" s="39">
        <v>40</v>
      </c>
      <c r="V5" s="39">
        <v>60</v>
      </c>
      <c r="W5" s="39">
        <v>60</v>
      </c>
      <c r="X5" s="39">
        <v>70</v>
      </c>
      <c r="Y5" s="39">
        <v>60</v>
      </c>
      <c r="Z5" s="39">
        <v>60</v>
      </c>
      <c r="AA5" s="39">
        <v>28</v>
      </c>
      <c r="AB5" s="40">
        <v>62</v>
      </c>
    </row>
    <row r="6" spans="2:28" ht="17.25" thickTop="1" thickBot="1" x14ac:dyDescent="0.3">
      <c r="B6" s="41" t="str">
        <f>'Angazirana aFRR energija'!B6</f>
        <v>03.01.2023</v>
      </c>
      <c r="C6" s="72">
        <f t="shared" ref="C6:C33" si="0">SUM(E6:AB6)</f>
        <v>831</v>
      </c>
      <c r="D6" s="73"/>
      <c r="E6" s="38">
        <v>20</v>
      </c>
      <c r="F6" s="39">
        <v>40</v>
      </c>
      <c r="G6" s="39">
        <v>56</v>
      </c>
      <c r="H6" s="39">
        <v>40</v>
      </c>
      <c r="I6" s="39">
        <v>40</v>
      </c>
      <c r="J6" s="39">
        <v>40</v>
      </c>
      <c r="K6" s="39">
        <v>20</v>
      </c>
      <c r="L6" s="39">
        <v>28</v>
      </c>
      <c r="M6" s="39">
        <v>40</v>
      </c>
      <c r="N6" s="39">
        <v>38</v>
      </c>
      <c r="O6" s="39">
        <v>47</v>
      </c>
      <c r="P6" s="39">
        <v>40</v>
      </c>
      <c r="Q6" s="39">
        <v>40</v>
      </c>
      <c r="R6" s="39">
        <v>58</v>
      </c>
      <c r="S6" s="39">
        <v>40</v>
      </c>
      <c r="T6" s="39">
        <v>34</v>
      </c>
      <c r="U6" s="39">
        <v>14</v>
      </c>
      <c r="V6" s="39">
        <v>20</v>
      </c>
      <c r="W6" s="39">
        <v>20</v>
      </c>
      <c r="X6" s="39">
        <v>14</v>
      </c>
      <c r="Y6" s="39">
        <v>60</v>
      </c>
      <c r="Z6" s="39">
        <v>60</v>
      </c>
      <c r="AA6" s="39">
        <v>0</v>
      </c>
      <c r="AB6" s="40">
        <v>22</v>
      </c>
    </row>
    <row r="7" spans="2:28" ht="17.25" thickTop="1" thickBot="1" x14ac:dyDescent="0.3">
      <c r="B7" s="41" t="str">
        <f>'Angazirana aFRR energija'!B7</f>
        <v>04.01.2023</v>
      </c>
      <c r="C7" s="72">
        <f t="shared" si="0"/>
        <v>264</v>
      </c>
      <c r="D7" s="73"/>
      <c r="E7" s="38">
        <v>40</v>
      </c>
      <c r="F7" s="39">
        <v>57</v>
      </c>
      <c r="G7" s="39">
        <v>19</v>
      </c>
      <c r="H7" s="39">
        <v>22</v>
      </c>
      <c r="I7" s="39">
        <v>0</v>
      </c>
      <c r="J7" s="39">
        <v>38</v>
      </c>
      <c r="K7" s="39">
        <v>0</v>
      </c>
      <c r="L7" s="39">
        <v>0</v>
      </c>
      <c r="M7" s="39">
        <v>9</v>
      </c>
      <c r="N7" s="39">
        <v>1</v>
      </c>
      <c r="O7" s="39">
        <v>1</v>
      </c>
      <c r="P7" s="39">
        <v>21</v>
      </c>
      <c r="Q7" s="39">
        <v>21</v>
      </c>
      <c r="R7" s="39">
        <v>21</v>
      </c>
      <c r="S7" s="39">
        <v>0</v>
      </c>
      <c r="T7" s="39">
        <v>0</v>
      </c>
      <c r="U7" s="39">
        <v>0</v>
      </c>
      <c r="V7" s="39">
        <v>5</v>
      </c>
      <c r="W7" s="39">
        <v>5</v>
      </c>
      <c r="X7" s="39">
        <v>3</v>
      </c>
      <c r="Y7" s="39">
        <v>0</v>
      </c>
      <c r="Z7" s="39">
        <v>0</v>
      </c>
      <c r="AA7" s="39">
        <v>1</v>
      </c>
      <c r="AB7" s="40">
        <v>0</v>
      </c>
    </row>
    <row r="8" spans="2:28" ht="17.25" thickTop="1" thickBot="1" x14ac:dyDescent="0.3">
      <c r="B8" s="41" t="str">
        <f>'Angazirana aFRR energija'!B8</f>
        <v>05.01.2023</v>
      </c>
      <c r="C8" s="72">
        <f t="shared" si="0"/>
        <v>0</v>
      </c>
      <c r="D8" s="73"/>
      <c r="E8" s="38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40">
        <v>0</v>
      </c>
    </row>
    <row r="9" spans="2:28" ht="17.25" thickTop="1" thickBot="1" x14ac:dyDescent="0.3">
      <c r="B9" s="41" t="str">
        <f>'Angazirana aFRR energija'!B9</f>
        <v>06.01.2023</v>
      </c>
      <c r="C9" s="72">
        <f t="shared" si="0"/>
        <v>158</v>
      </c>
      <c r="D9" s="73"/>
      <c r="E9" s="38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1</v>
      </c>
      <c r="Q9" s="39">
        <v>1</v>
      </c>
      <c r="R9" s="39">
        <v>1</v>
      </c>
      <c r="S9" s="39">
        <v>1</v>
      </c>
      <c r="T9" s="39">
        <v>1</v>
      </c>
      <c r="U9" s="39">
        <v>11</v>
      </c>
      <c r="V9" s="39">
        <v>4</v>
      </c>
      <c r="W9" s="39">
        <v>4</v>
      </c>
      <c r="X9" s="39">
        <v>11</v>
      </c>
      <c r="Y9" s="39">
        <v>53</v>
      </c>
      <c r="Z9" s="39">
        <v>63</v>
      </c>
      <c r="AA9" s="39">
        <v>4</v>
      </c>
      <c r="AB9" s="40">
        <v>3</v>
      </c>
    </row>
    <row r="10" spans="2:28" ht="17.25" thickTop="1" thickBot="1" x14ac:dyDescent="0.3">
      <c r="B10" s="41" t="str">
        <f>'Angazirana aFRR energija'!B10</f>
        <v>07.01.2023</v>
      </c>
      <c r="C10" s="72">
        <f t="shared" si="0"/>
        <v>438</v>
      </c>
      <c r="D10" s="73"/>
      <c r="E10" s="38">
        <v>0</v>
      </c>
      <c r="F10" s="39">
        <v>57</v>
      </c>
      <c r="G10" s="39">
        <v>56</v>
      </c>
      <c r="H10" s="39">
        <v>60</v>
      </c>
      <c r="I10" s="39">
        <v>33</v>
      </c>
      <c r="J10" s="39">
        <v>20</v>
      </c>
      <c r="K10" s="39">
        <v>41</v>
      </c>
      <c r="L10" s="39">
        <v>94</v>
      </c>
      <c r="M10" s="39">
        <v>60</v>
      </c>
      <c r="N10" s="39">
        <v>16</v>
      </c>
      <c r="O10" s="39">
        <v>1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40">
        <v>0</v>
      </c>
    </row>
    <row r="11" spans="2:28" ht="17.25" thickTop="1" thickBot="1" x14ac:dyDescent="0.3">
      <c r="B11" s="41" t="str">
        <f>'Angazirana aFRR energija'!B11</f>
        <v>08.01.2023</v>
      </c>
      <c r="C11" s="72">
        <f t="shared" si="0"/>
        <v>2</v>
      </c>
      <c r="D11" s="73"/>
      <c r="E11" s="38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1</v>
      </c>
      <c r="AA11" s="39">
        <v>1</v>
      </c>
      <c r="AB11" s="40">
        <v>0</v>
      </c>
    </row>
    <row r="12" spans="2:28" ht="17.25" thickTop="1" thickBot="1" x14ac:dyDescent="0.3">
      <c r="B12" s="41" t="str">
        <f>'Angazirana aFRR energija'!B12</f>
        <v>09.01.2023</v>
      </c>
      <c r="C12" s="72">
        <f t="shared" si="0"/>
        <v>56</v>
      </c>
      <c r="D12" s="73"/>
      <c r="E12" s="38">
        <v>0</v>
      </c>
      <c r="F12" s="39">
        <v>18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4</v>
      </c>
      <c r="O12" s="39">
        <v>16</v>
      </c>
      <c r="P12" s="39">
        <v>0</v>
      </c>
      <c r="Q12" s="39">
        <v>0</v>
      </c>
      <c r="R12" s="39">
        <v>1</v>
      </c>
      <c r="S12" s="39">
        <v>7</v>
      </c>
      <c r="T12" s="39">
        <v>3</v>
      </c>
      <c r="U12" s="39">
        <v>2</v>
      </c>
      <c r="V12" s="39">
        <v>2</v>
      </c>
      <c r="W12" s="39">
        <v>2</v>
      </c>
      <c r="X12" s="39">
        <v>0</v>
      </c>
      <c r="Y12" s="39">
        <v>0</v>
      </c>
      <c r="Z12" s="39">
        <v>0</v>
      </c>
      <c r="AA12" s="39">
        <v>1</v>
      </c>
      <c r="AB12" s="40">
        <v>0</v>
      </c>
    </row>
    <row r="13" spans="2:28" ht="16.5" customHeight="1" thickTop="1" thickBot="1" x14ac:dyDescent="0.3">
      <c r="B13" s="41" t="str">
        <f>'Angazirana aFRR energija'!B13</f>
        <v>10.01.2023</v>
      </c>
      <c r="C13" s="72">
        <f t="shared" si="0"/>
        <v>73</v>
      </c>
      <c r="D13" s="73"/>
      <c r="E13" s="38">
        <v>50</v>
      </c>
      <c r="F13" s="39">
        <v>19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1</v>
      </c>
      <c r="Q13" s="39">
        <v>1</v>
      </c>
      <c r="R13" s="39">
        <v>0</v>
      </c>
      <c r="S13" s="39">
        <v>0</v>
      </c>
      <c r="T13" s="39">
        <v>0</v>
      </c>
      <c r="U13" s="39">
        <v>1</v>
      </c>
      <c r="V13" s="39">
        <v>1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40">
        <v>0</v>
      </c>
    </row>
    <row r="14" spans="2:28" ht="17.25" thickTop="1" thickBot="1" x14ac:dyDescent="0.3">
      <c r="B14" s="41" t="str">
        <f>'Angazirana aFRR energija'!B14</f>
        <v>11.01.2023</v>
      </c>
      <c r="C14" s="72">
        <f t="shared" si="0"/>
        <v>0</v>
      </c>
      <c r="D14" s="73"/>
      <c r="E14" s="38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40">
        <v>0</v>
      </c>
    </row>
    <row r="15" spans="2:28" ht="17.25" thickTop="1" thickBot="1" x14ac:dyDescent="0.3">
      <c r="B15" s="41" t="str">
        <f>'Angazirana aFRR energija'!B15</f>
        <v>12.01.2023</v>
      </c>
      <c r="C15" s="72">
        <f t="shared" si="0"/>
        <v>0</v>
      </c>
      <c r="D15" s="73"/>
      <c r="E15" s="38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40">
        <v>0</v>
      </c>
    </row>
    <row r="16" spans="2:28" ht="17.25" thickTop="1" thickBot="1" x14ac:dyDescent="0.3">
      <c r="B16" s="41" t="str">
        <f>'Angazirana aFRR energija'!B16</f>
        <v>13.01.2023</v>
      </c>
      <c r="C16" s="72">
        <f t="shared" si="0"/>
        <v>0</v>
      </c>
      <c r="D16" s="73"/>
      <c r="E16" s="38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40">
        <v>0</v>
      </c>
    </row>
    <row r="17" spans="2:28" ht="17.25" thickTop="1" thickBot="1" x14ac:dyDescent="0.3">
      <c r="B17" s="41" t="str">
        <f>'Angazirana aFRR energija'!B17</f>
        <v>14.01.2023</v>
      </c>
      <c r="C17" s="72">
        <f t="shared" si="0"/>
        <v>161</v>
      </c>
      <c r="D17" s="73"/>
      <c r="E17" s="38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46</v>
      </c>
      <c r="AB17" s="40">
        <v>115</v>
      </c>
    </row>
    <row r="18" spans="2:28" ht="17.25" thickTop="1" thickBot="1" x14ac:dyDescent="0.3">
      <c r="B18" s="41" t="str">
        <f>'Angazirana aFRR energija'!B18</f>
        <v>15.01.2023</v>
      </c>
      <c r="C18" s="72">
        <f t="shared" si="0"/>
        <v>85</v>
      </c>
      <c r="D18" s="73"/>
      <c r="E18" s="38">
        <v>15</v>
      </c>
      <c r="F18" s="39">
        <v>30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5</v>
      </c>
      <c r="P18" s="39">
        <v>21</v>
      </c>
      <c r="Q18" s="39">
        <v>1</v>
      </c>
      <c r="R18" s="39">
        <v>0</v>
      </c>
      <c r="S18" s="39">
        <v>0</v>
      </c>
      <c r="T18" s="39">
        <v>0</v>
      </c>
      <c r="U18" s="39">
        <v>0</v>
      </c>
      <c r="V18" s="39">
        <v>5</v>
      </c>
      <c r="W18" s="39">
        <v>8</v>
      </c>
      <c r="X18" s="39">
        <v>0</v>
      </c>
      <c r="Y18" s="39">
        <v>0</v>
      </c>
      <c r="Z18" s="39">
        <v>0</v>
      </c>
      <c r="AA18" s="39">
        <v>0</v>
      </c>
      <c r="AB18" s="40">
        <v>0</v>
      </c>
    </row>
    <row r="19" spans="2:28" ht="17.25" thickTop="1" thickBot="1" x14ac:dyDescent="0.3">
      <c r="B19" s="41" t="str">
        <f>'Angazirana aFRR energija'!B19</f>
        <v>16.01.2023</v>
      </c>
      <c r="C19" s="72">
        <f t="shared" si="0"/>
        <v>25</v>
      </c>
      <c r="D19" s="73"/>
      <c r="E19" s="38">
        <v>25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40">
        <v>0</v>
      </c>
    </row>
    <row r="20" spans="2:28" ht="17.25" thickTop="1" thickBot="1" x14ac:dyDescent="0.3">
      <c r="B20" s="41" t="str">
        <f>'Angazirana aFRR energija'!B20</f>
        <v>17.01.2023</v>
      </c>
      <c r="C20" s="72">
        <f t="shared" si="0"/>
        <v>2</v>
      </c>
      <c r="D20" s="73"/>
      <c r="E20" s="38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2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40">
        <v>0</v>
      </c>
    </row>
    <row r="21" spans="2:28" ht="17.25" thickTop="1" thickBot="1" x14ac:dyDescent="0.3">
      <c r="B21" s="41" t="str">
        <f>'Angazirana aFRR energija'!B21</f>
        <v>18.01.2023</v>
      </c>
      <c r="C21" s="72">
        <f t="shared" si="0"/>
        <v>0</v>
      </c>
      <c r="D21" s="73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40">
        <v>0</v>
      </c>
    </row>
    <row r="22" spans="2:28" ht="17.25" thickTop="1" thickBot="1" x14ac:dyDescent="0.3">
      <c r="B22" s="41" t="str">
        <f>'Angazirana aFRR energija'!B22</f>
        <v>19.01.2023</v>
      </c>
      <c r="C22" s="72">
        <f t="shared" si="0"/>
        <v>0</v>
      </c>
      <c r="D22" s="73"/>
      <c r="E22" s="38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40">
        <v>0</v>
      </c>
    </row>
    <row r="23" spans="2:28" ht="17.25" thickTop="1" thickBot="1" x14ac:dyDescent="0.3">
      <c r="B23" s="41" t="str">
        <f>'Angazirana aFRR energija'!B23</f>
        <v>20.01.2023</v>
      </c>
      <c r="C23" s="72">
        <f t="shared" si="0"/>
        <v>0</v>
      </c>
      <c r="D23" s="73"/>
      <c r="E23" s="38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40">
        <v>0</v>
      </c>
    </row>
    <row r="24" spans="2:28" ht="17.25" thickTop="1" thickBot="1" x14ac:dyDescent="0.3">
      <c r="B24" s="41" t="str">
        <f>'Angazirana aFRR energija'!B24</f>
        <v>21.01.2023</v>
      </c>
      <c r="C24" s="72">
        <f t="shared" si="0"/>
        <v>660</v>
      </c>
      <c r="D24" s="73"/>
      <c r="E24" s="38">
        <v>40</v>
      </c>
      <c r="F24" s="39">
        <v>40</v>
      </c>
      <c r="G24" s="39">
        <v>6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10</v>
      </c>
      <c r="N24" s="39">
        <v>16</v>
      </c>
      <c r="O24" s="39">
        <v>35</v>
      </c>
      <c r="P24" s="39">
        <v>76</v>
      </c>
      <c r="Q24" s="39">
        <v>76</v>
      </c>
      <c r="R24" s="39">
        <v>76</v>
      </c>
      <c r="S24" s="39">
        <v>41</v>
      </c>
      <c r="T24" s="39">
        <v>41</v>
      </c>
      <c r="U24" s="39">
        <v>10</v>
      </c>
      <c r="V24" s="39">
        <v>41</v>
      </c>
      <c r="W24" s="39">
        <v>51</v>
      </c>
      <c r="X24" s="39">
        <v>52</v>
      </c>
      <c r="Y24" s="39">
        <v>27</v>
      </c>
      <c r="Z24" s="39">
        <v>8</v>
      </c>
      <c r="AA24" s="39">
        <v>0</v>
      </c>
      <c r="AB24" s="40">
        <v>14</v>
      </c>
    </row>
    <row r="25" spans="2:28" ht="17.25" thickTop="1" thickBot="1" x14ac:dyDescent="0.3">
      <c r="B25" s="41" t="str">
        <f>'Angazirana aFRR energija'!B25</f>
        <v>22.01.2023</v>
      </c>
      <c r="C25" s="72">
        <f t="shared" si="0"/>
        <v>461</v>
      </c>
      <c r="D25" s="73"/>
      <c r="E25" s="38">
        <v>51</v>
      </c>
      <c r="F25" s="39">
        <v>40</v>
      </c>
      <c r="G25" s="39">
        <v>20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7</v>
      </c>
      <c r="P25" s="39">
        <v>23</v>
      </c>
      <c r="Q25" s="39">
        <v>8</v>
      </c>
      <c r="R25" s="39">
        <v>0</v>
      </c>
      <c r="S25" s="39">
        <v>8</v>
      </c>
      <c r="T25" s="39">
        <v>8</v>
      </c>
      <c r="U25" s="39">
        <v>30</v>
      </c>
      <c r="V25" s="39">
        <v>33</v>
      </c>
      <c r="W25" s="39">
        <v>41</v>
      </c>
      <c r="X25" s="39">
        <v>41</v>
      </c>
      <c r="Y25" s="39">
        <v>25</v>
      </c>
      <c r="Z25" s="39">
        <v>54</v>
      </c>
      <c r="AA25" s="39">
        <v>32</v>
      </c>
      <c r="AB25" s="40">
        <v>40</v>
      </c>
    </row>
    <row r="26" spans="2:28" ht="17.25" thickTop="1" thickBot="1" x14ac:dyDescent="0.3">
      <c r="B26" s="41" t="str">
        <f>'Angazirana aFRR energija'!B26</f>
        <v>23.01.2023</v>
      </c>
      <c r="C26" s="72">
        <f t="shared" si="0"/>
        <v>17</v>
      </c>
      <c r="D26" s="73"/>
      <c r="E26" s="38">
        <v>7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10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40">
        <v>0</v>
      </c>
    </row>
    <row r="27" spans="2:28" ht="17.25" thickTop="1" thickBot="1" x14ac:dyDescent="0.3">
      <c r="B27" s="41" t="str">
        <f>'Angazirana aFRR energija'!B27</f>
        <v>24.01.2023</v>
      </c>
      <c r="C27" s="72">
        <f t="shared" si="0"/>
        <v>369</v>
      </c>
      <c r="D27" s="73"/>
      <c r="E27" s="38">
        <v>37</v>
      </c>
      <c r="F27" s="39">
        <v>40</v>
      </c>
      <c r="G27" s="39">
        <v>19</v>
      </c>
      <c r="H27" s="39">
        <v>6</v>
      </c>
      <c r="I27" s="39">
        <v>20</v>
      </c>
      <c r="J27" s="39">
        <v>3</v>
      </c>
      <c r="K27" s="39">
        <v>12</v>
      </c>
      <c r="L27" s="39">
        <v>44</v>
      </c>
      <c r="M27" s="39">
        <v>40</v>
      </c>
      <c r="N27" s="39">
        <v>41</v>
      </c>
      <c r="O27" s="39">
        <v>15</v>
      </c>
      <c r="P27" s="39">
        <v>15</v>
      </c>
      <c r="Q27" s="39">
        <v>16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23</v>
      </c>
      <c r="AB27" s="40">
        <v>38</v>
      </c>
    </row>
    <row r="28" spans="2:28" ht="17.25" thickTop="1" thickBot="1" x14ac:dyDescent="0.3">
      <c r="B28" s="41" t="str">
        <f>'Angazirana aFRR energija'!B28</f>
        <v>25.01.2023</v>
      </c>
      <c r="C28" s="72">
        <f t="shared" si="0"/>
        <v>771</v>
      </c>
      <c r="D28" s="73"/>
      <c r="E28" s="38">
        <v>82</v>
      </c>
      <c r="F28" s="39">
        <v>52</v>
      </c>
      <c r="G28" s="39">
        <v>9</v>
      </c>
      <c r="H28" s="39">
        <v>0</v>
      </c>
      <c r="I28" s="39">
        <v>0</v>
      </c>
      <c r="J28" s="39">
        <v>0</v>
      </c>
      <c r="K28" s="39">
        <v>24</v>
      </c>
      <c r="L28" s="39">
        <v>44</v>
      </c>
      <c r="M28" s="39">
        <v>23</v>
      </c>
      <c r="N28" s="39">
        <v>32</v>
      </c>
      <c r="O28" s="39">
        <v>34</v>
      </c>
      <c r="P28" s="39">
        <v>35</v>
      </c>
      <c r="Q28" s="39">
        <v>34</v>
      </c>
      <c r="R28" s="39">
        <v>58</v>
      </c>
      <c r="S28" s="39">
        <v>57</v>
      </c>
      <c r="T28" s="39">
        <v>19</v>
      </c>
      <c r="U28" s="39">
        <v>23</v>
      </c>
      <c r="V28" s="39">
        <v>35</v>
      </c>
      <c r="W28" s="39">
        <v>41</v>
      </c>
      <c r="X28" s="39">
        <v>0</v>
      </c>
      <c r="Y28" s="39">
        <v>19</v>
      </c>
      <c r="Z28" s="39">
        <v>42</v>
      </c>
      <c r="AA28" s="39">
        <v>36</v>
      </c>
      <c r="AB28" s="40">
        <v>72</v>
      </c>
    </row>
    <row r="29" spans="2:28" ht="17.25" thickTop="1" thickBot="1" x14ac:dyDescent="0.3">
      <c r="B29" s="41" t="str">
        <f>'Angazirana aFRR energija'!B29</f>
        <v>26.01.2023</v>
      </c>
      <c r="C29" s="72">
        <f t="shared" si="0"/>
        <v>498</v>
      </c>
      <c r="D29" s="73"/>
      <c r="E29" s="38">
        <v>25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12</v>
      </c>
      <c r="N29" s="39">
        <v>0</v>
      </c>
      <c r="O29" s="39">
        <v>43</v>
      </c>
      <c r="P29" s="39">
        <v>44</v>
      </c>
      <c r="Q29" s="39">
        <v>57</v>
      </c>
      <c r="R29" s="39">
        <v>57</v>
      </c>
      <c r="S29" s="39">
        <v>39</v>
      </c>
      <c r="T29" s="39">
        <v>39</v>
      </c>
      <c r="U29" s="39">
        <v>0</v>
      </c>
      <c r="V29" s="39">
        <v>31</v>
      </c>
      <c r="W29" s="39">
        <v>51</v>
      </c>
      <c r="X29" s="39">
        <v>44</v>
      </c>
      <c r="Y29" s="39">
        <v>19</v>
      </c>
      <c r="Z29" s="39">
        <v>37</v>
      </c>
      <c r="AA29" s="39">
        <v>0</v>
      </c>
      <c r="AB29" s="40">
        <v>0</v>
      </c>
    </row>
    <row r="30" spans="2:28" ht="17.25" thickTop="1" thickBot="1" x14ac:dyDescent="0.3">
      <c r="B30" s="41" t="str">
        <f>'Angazirana aFRR energija'!B30</f>
        <v>27.01.2023</v>
      </c>
      <c r="C30" s="72">
        <f t="shared" si="0"/>
        <v>255</v>
      </c>
      <c r="D30" s="73"/>
      <c r="E30" s="38">
        <v>26</v>
      </c>
      <c r="F30" s="39">
        <v>16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49</v>
      </c>
      <c r="O30" s="39">
        <v>29</v>
      </c>
      <c r="P30" s="39">
        <v>33</v>
      </c>
      <c r="Q30" s="39">
        <v>36</v>
      </c>
      <c r="R30" s="39">
        <v>21</v>
      </c>
      <c r="S30" s="39">
        <v>17</v>
      </c>
      <c r="T30" s="39">
        <v>0</v>
      </c>
      <c r="U30" s="39">
        <v>17</v>
      </c>
      <c r="V30" s="39">
        <v>0</v>
      </c>
      <c r="W30" s="39">
        <v>0</v>
      </c>
      <c r="X30" s="39">
        <v>11</v>
      </c>
      <c r="Y30" s="39">
        <v>0</v>
      </c>
      <c r="Z30" s="39">
        <v>0</v>
      </c>
      <c r="AA30" s="39">
        <v>0</v>
      </c>
      <c r="AB30" s="40">
        <v>0</v>
      </c>
    </row>
    <row r="31" spans="2:28" ht="17.25" thickTop="1" thickBot="1" x14ac:dyDescent="0.3">
      <c r="B31" s="41" t="str">
        <f>'Angazirana aFRR energija'!B31</f>
        <v>28.01.2023</v>
      </c>
      <c r="C31" s="72">
        <f t="shared" si="0"/>
        <v>31</v>
      </c>
      <c r="D31" s="73"/>
      <c r="E31" s="38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31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40">
        <v>0</v>
      </c>
    </row>
    <row r="32" spans="2:28" ht="17.25" thickTop="1" thickBot="1" x14ac:dyDescent="0.3">
      <c r="B32" s="41" t="str">
        <f>'Angazirana aFRR energija'!B32</f>
        <v>29.01.2023</v>
      </c>
      <c r="C32" s="72">
        <f t="shared" si="0"/>
        <v>180</v>
      </c>
      <c r="D32" s="73"/>
      <c r="E32" s="38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7</v>
      </c>
      <c r="R32" s="39">
        <v>18</v>
      </c>
      <c r="S32" s="39">
        <v>36</v>
      </c>
      <c r="T32" s="39">
        <v>36</v>
      </c>
      <c r="U32" s="39">
        <v>18</v>
      </c>
      <c r="V32" s="39">
        <v>0</v>
      </c>
      <c r="W32" s="39">
        <v>0</v>
      </c>
      <c r="X32" s="39">
        <v>0</v>
      </c>
      <c r="Y32" s="39">
        <v>0</v>
      </c>
      <c r="Z32" s="39">
        <v>18</v>
      </c>
      <c r="AA32" s="39">
        <v>18</v>
      </c>
      <c r="AB32" s="40">
        <v>29</v>
      </c>
    </row>
    <row r="33" spans="2:33" ht="17.25" thickTop="1" thickBot="1" x14ac:dyDescent="0.3">
      <c r="B33" s="41" t="str">
        <f>'Angazirana aFRR energija'!B33</f>
        <v>30.01.2023</v>
      </c>
      <c r="C33" s="72">
        <f t="shared" si="0"/>
        <v>101</v>
      </c>
      <c r="D33" s="73"/>
      <c r="E33" s="38">
        <v>26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44</v>
      </c>
      <c r="P33" s="39">
        <v>25</v>
      </c>
      <c r="Q33" s="39">
        <v>6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40">
        <v>0</v>
      </c>
    </row>
    <row r="34" spans="2:33" ht="16.5" thickTop="1" x14ac:dyDescent="0.25">
      <c r="B34" s="42" t="str">
        <f>'Angazirana aFRR energija'!B34</f>
        <v>31.01.2023</v>
      </c>
      <c r="C34" s="74">
        <f>SUM(E34:AB34)</f>
        <v>55</v>
      </c>
      <c r="D34" s="75"/>
      <c r="E34" s="38">
        <v>26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19</v>
      </c>
      <c r="R34" s="39">
        <v>10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40">
        <v>0</v>
      </c>
    </row>
    <row r="37" spans="2:33" s="57" customFormat="1" ht="25.5" customHeight="1" thickBot="1" x14ac:dyDescent="0.3">
      <c r="B37" s="76" t="s">
        <v>36</v>
      </c>
      <c r="C37" s="78" t="s">
        <v>37</v>
      </c>
      <c r="D37" s="79"/>
      <c r="E37" s="82" t="s">
        <v>77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3"/>
      <c r="AG37" s="57" t="s">
        <v>35</v>
      </c>
    </row>
    <row r="38" spans="2:33" ht="15.75" customHeight="1" thickTop="1" thickBot="1" x14ac:dyDescent="0.3">
      <c r="B38" s="77"/>
      <c r="C38" s="80"/>
      <c r="D38" s="8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6" t="s">
        <v>25</v>
      </c>
    </row>
    <row r="39" spans="2:33" ht="17.25" thickTop="1" thickBot="1" x14ac:dyDescent="0.3">
      <c r="B39" s="37" t="str">
        <f>B4</f>
        <v>01.01.2023</v>
      </c>
      <c r="C39" s="72">
        <f>SUM(E39:AB39)</f>
        <v>0</v>
      </c>
      <c r="D39" s="73"/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40">
        <v>0</v>
      </c>
    </row>
    <row r="40" spans="2:33" ht="17.25" thickTop="1" thickBot="1" x14ac:dyDescent="0.3">
      <c r="B40" s="41" t="str">
        <f t="shared" ref="B40:B69" si="1">B5</f>
        <v>02.01.2023</v>
      </c>
      <c r="C40" s="72">
        <f t="shared" ref="C40:C68" si="2">SUM(E40:AB40)</f>
        <v>0</v>
      </c>
      <c r="D40" s="73"/>
      <c r="E40" s="38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40">
        <v>0</v>
      </c>
    </row>
    <row r="41" spans="2:33" ht="17.25" thickTop="1" thickBot="1" x14ac:dyDescent="0.3">
      <c r="B41" s="41" t="str">
        <f t="shared" si="1"/>
        <v>03.01.2023</v>
      </c>
      <c r="C41" s="72">
        <f t="shared" si="2"/>
        <v>0</v>
      </c>
      <c r="D41" s="73"/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40">
        <v>0</v>
      </c>
    </row>
    <row r="42" spans="2:33" ht="17.25" thickTop="1" thickBot="1" x14ac:dyDescent="0.3">
      <c r="B42" s="41" t="str">
        <f t="shared" si="1"/>
        <v>04.01.2023</v>
      </c>
      <c r="C42" s="72">
        <f t="shared" si="2"/>
        <v>-170</v>
      </c>
      <c r="D42" s="73"/>
      <c r="E42" s="38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-8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-49</v>
      </c>
      <c r="T42" s="39">
        <v>-61</v>
      </c>
      <c r="U42" s="39">
        <v>-21</v>
      </c>
      <c r="V42" s="39">
        <v>0</v>
      </c>
      <c r="W42" s="39">
        <v>0</v>
      </c>
      <c r="X42" s="39">
        <v>0</v>
      </c>
      <c r="Y42" s="39">
        <v>-2</v>
      </c>
      <c r="Z42" s="39">
        <v>-29</v>
      </c>
      <c r="AA42" s="39">
        <v>0</v>
      </c>
      <c r="AB42" s="40">
        <v>0</v>
      </c>
    </row>
    <row r="43" spans="2:33" ht="17.25" thickTop="1" thickBot="1" x14ac:dyDescent="0.3">
      <c r="B43" s="41" t="str">
        <f t="shared" si="1"/>
        <v>05.01.2023</v>
      </c>
      <c r="C43" s="72">
        <f t="shared" si="2"/>
        <v>-1254</v>
      </c>
      <c r="D43" s="73"/>
      <c r="E43" s="38">
        <v>-30</v>
      </c>
      <c r="F43" s="39">
        <v>-55</v>
      </c>
      <c r="G43" s="39">
        <v>-50</v>
      </c>
      <c r="H43" s="39">
        <v>-37</v>
      </c>
      <c r="I43" s="39">
        <v>-30</v>
      </c>
      <c r="J43" s="39">
        <v>-46</v>
      </c>
      <c r="K43" s="39">
        <v>-62</v>
      </c>
      <c r="L43" s="39">
        <v>-72</v>
      </c>
      <c r="M43" s="39">
        <v>-50</v>
      </c>
      <c r="N43" s="39">
        <v>-50</v>
      </c>
      <c r="O43" s="39">
        <v>-40</v>
      </c>
      <c r="P43" s="39">
        <v>-68</v>
      </c>
      <c r="Q43" s="39">
        <v>-68</v>
      </c>
      <c r="R43" s="39">
        <v>-68</v>
      </c>
      <c r="S43" s="39">
        <v>-68</v>
      </c>
      <c r="T43" s="39">
        <v>-88</v>
      </c>
      <c r="U43" s="39">
        <v>-82</v>
      </c>
      <c r="V43" s="39">
        <v>-74</v>
      </c>
      <c r="W43" s="39">
        <v>-70</v>
      </c>
      <c r="X43" s="39">
        <v>-61</v>
      </c>
      <c r="Y43" s="39">
        <v>-35</v>
      </c>
      <c r="Z43" s="39">
        <v>-50</v>
      </c>
      <c r="AA43" s="39">
        <v>0</v>
      </c>
      <c r="AB43" s="40">
        <v>0</v>
      </c>
    </row>
    <row r="44" spans="2:33" ht="17.25" thickTop="1" thickBot="1" x14ac:dyDescent="0.3">
      <c r="B44" s="41" t="str">
        <f t="shared" si="1"/>
        <v>06.01.2023</v>
      </c>
      <c r="C44" s="72">
        <f t="shared" si="2"/>
        <v>-395</v>
      </c>
      <c r="D44" s="73"/>
      <c r="E44" s="38">
        <v>0</v>
      </c>
      <c r="F44" s="39">
        <v>0</v>
      </c>
      <c r="G44" s="39">
        <v>-25</v>
      </c>
      <c r="H44" s="39">
        <v>-65</v>
      </c>
      <c r="I44" s="39">
        <v>-83</v>
      </c>
      <c r="J44" s="39">
        <v>-83</v>
      </c>
      <c r="K44" s="39">
        <v>-41</v>
      </c>
      <c r="L44" s="39">
        <v>-47</v>
      </c>
      <c r="M44" s="39">
        <v>-51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40">
        <v>0</v>
      </c>
    </row>
    <row r="45" spans="2:33" ht="16.5" customHeight="1" thickTop="1" thickBot="1" x14ac:dyDescent="0.3">
      <c r="B45" s="41" t="str">
        <f t="shared" si="1"/>
        <v>07.01.2023</v>
      </c>
      <c r="C45" s="72">
        <f t="shared" si="2"/>
        <v>-850</v>
      </c>
      <c r="D45" s="73"/>
      <c r="E45" s="38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-8</v>
      </c>
      <c r="Q45" s="39">
        <v>-60</v>
      </c>
      <c r="R45" s="39">
        <v>-96</v>
      </c>
      <c r="S45" s="39">
        <v>-92</v>
      </c>
      <c r="T45" s="39">
        <v>-92</v>
      </c>
      <c r="U45" s="39">
        <v>-117</v>
      </c>
      <c r="V45" s="39">
        <v>-94</v>
      </c>
      <c r="W45" s="39">
        <v>-71</v>
      </c>
      <c r="X45" s="39">
        <v>-64</v>
      </c>
      <c r="Y45" s="39">
        <v>-62</v>
      </c>
      <c r="Z45" s="39">
        <v>-56</v>
      </c>
      <c r="AA45" s="39">
        <v>-38</v>
      </c>
      <c r="AB45" s="40">
        <v>0</v>
      </c>
    </row>
    <row r="46" spans="2:33" ht="17.25" thickTop="1" thickBot="1" x14ac:dyDescent="0.3">
      <c r="B46" s="41" t="str">
        <f t="shared" si="1"/>
        <v>08.01.2023</v>
      </c>
      <c r="C46" s="72">
        <f t="shared" si="2"/>
        <v>-881</v>
      </c>
      <c r="D46" s="73"/>
      <c r="E46" s="38">
        <v>-12</v>
      </c>
      <c r="F46" s="39">
        <v>-39</v>
      </c>
      <c r="G46" s="39">
        <v>-48</v>
      </c>
      <c r="H46" s="39">
        <v>-22</v>
      </c>
      <c r="I46" s="39">
        <v>-15</v>
      </c>
      <c r="J46" s="39">
        <v>-19</v>
      </c>
      <c r="K46" s="39">
        <v>-15</v>
      </c>
      <c r="L46" s="39">
        <v>-30</v>
      </c>
      <c r="M46" s="39">
        <v>-7</v>
      </c>
      <c r="N46" s="39">
        <v>-47</v>
      </c>
      <c r="O46" s="39">
        <v>-66</v>
      </c>
      <c r="P46" s="39">
        <v>-87</v>
      </c>
      <c r="Q46" s="39">
        <v>-118</v>
      </c>
      <c r="R46" s="39">
        <v>-86</v>
      </c>
      <c r="S46" s="39">
        <v>-88</v>
      </c>
      <c r="T46" s="39">
        <v>-106</v>
      </c>
      <c r="U46" s="39">
        <v>-64</v>
      </c>
      <c r="V46" s="39">
        <v>-12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40">
        <v>0</v>
      </c>
    </row>
    <row r="47" spans="2:33" ht="17.25" thickTop="1" thickBot="1" x14ac:dyDescent="0.3">
      <c r="B47" s="41" t="str">
        <f t="shared" si="1"/>
        <v>09.01.2023</v>
      </c>
      <c r="C47" s="72">
        <f t="shared" si="2"/>
        <v>-55</v>
      </c>
      <c r="D47" s="73"/>
      <c r="E47" s="38">
        <v>0</v>
      </c>
      <c r="F47" s="39">
        <v>-13</v>
      </c>
      <c r="G47" s="39">
        <v>0</v>
      </c>
      <c r="H47" s="39">
        <v>0</v>
      </c>
      <c r="I47" s="39">
        <v>0</v>
      </c>
      <c r="J47" s="39">
        <v>-10</v>
      </c>
      <c r="K47" s="39">
        <v>-32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40">
        <v>0</v>
      </c>
    </row>
    <row r="48" spans="2:33" ht="17.25" thickTop="1" thickBot="1" x14ac:dyDescent="0.3">
      <c r="B48" s="41" t="str">
        <f t="shared" si="1"/>
        <v>10.01.2023</v>
      </c>
      <c r="C48" s="72">
        <f t="shared" si="2"/>
        <v>-239</v>
      </c>
      <c r="D48" s="73"/>
      <c r="E48" s="38">
        <v>0</v>
      </c>
      <c r="F48" s="39">
        <v>-38</v>
      </c>
      <c r="G48" s="39">
        <v>0</v>
      </c>
      <c r="H48" s="39">
        <v>0</v>
      </c>
      <c r="I48" s="39">
        <v>0</v>
      </c>
      <c r="J48" s="39">
        <v>-15</v>
      </c>
      <c r="K48" s="39">
        <v>-40</v>
      </c>
      <c r="L48" s="39">
        <v>-22</v>
      </c>
      <c r="M48" s="39">
        <v>-22</v>
      </c>
      <c r="N48" s="39">
        <v>0</v>
      </c>
      <c r="O48" s="39">
        <v>0</v>
      </c>
      <c r="P48" s="39">
        <v>0</v>
      </c>
      <c r="Q48" s="39">
        <v>0</v>
      </c>
      <c r="R48" s="39">
        <v>-10</v>
      </c>
      <c r="S48" s="39">
        <v>-30</v>
      </c>
      <c r="T48" s="39">
        <v>-27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40">
        <v>-35</v>
      </c>
    </row>
    <row r="49" spans="2:28" ht="17.25" thickTop="1" thickBot="1" x14ac:dyDescent="0.3">
      <c r="B49" s="41" t="str">
        <f t="shared" si="1"/>
        <v>11.01.2023</v>
      </c>
      <c r="C49" s="72">
        <f t="shared" si="2"/>
        <v>-1124</v>
      </c>
      <c r="D49" s="73"/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-22</v>
      </c>
      <c r="M49" s="39">
        <v>0</v>
      </c>
      <c r="N49" s="39">
        <v>0</v>
      </c>
      <c r="O49" s="39">
        <v>-20</v>
      </c>
      <c r="P49" s="39">
        <v>-30</v>
      </c>
      <c r="Q49" s="39">
        <v>-81</v>
      </c>
      <c r="R49" s="39">
        <v>-102</v>
      </c>
      <c r="S49" s="39">
        <v>-74</v>
      </c>
      <c r="T49" s="39">
        <v>-74</v>
      </c>
      <c r="U49" s="39">
        <v>-100</v>
      </c>
      <c r="V49" s="39">
        <v>-74</v>
      </c>
      <c r="W49" s="39">
        <v>-92</v>
      </c>
      <c r="X49" s="39">
        <v>-76</v>
      </c>
      <c r="Y49" s="39">
        <v>-74</v>
      </c>
      <c r="Z49" s="39">
        <v>-104</v>
      </c>
      <c r="AA49" s="39">
        <v>-115</v>
      </c>
      <c r="AB49" s="40">
        <v>-86</v>
      </c>
    </row>
    <row r="50" spans="2:28" ht="17.25" thickTop="1" thickBot="1" x14ac:dyDescent="0.3">
      <c r="B50" s="41" t="str">
        <f t="shared" si="1"/>
        <v>12.01.2023</v>
      </c>
      <c r="C50" s="72">
        <f t="shared" si="2"/>
        <v>-543</v>
      </c>
      <c r="D50" s="73"/>
      <c r="E50" s="38">
        <v>-26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-7</v>
      </c>
      <c r="L50" s="39">
        <v>-30</v>
      </c>
      <c r="M50" s="39">
        <v>-30</v>
      </c>
      <c r="N50" s="39">
        <v>-30</v>
      </c>
      <c r="O50" s="39">
        <v>-30</v>
      </c>
      <c r="P50" s="39">
        <v>-30</v>
      </c>
      <c r="Q50" s="39">
        <v>0</v>
      </c>
      <c r="R50" s="39">
        <v>-14</v>
      </c>
      <c r="S50" s="39">
        <v>-55</v>
      </c>
      <c r="T50" s="39">
        <v>-50</v>
      </c>
      <c r="U50" s="39">
        <v>-72</v>
      </c>
      <c r="V50" s="39">
        <v>-30</v>
      </c>
      <c r="W50" s="39">
        <v>-30</v>
      </c>
      <c r="X50" s="39">
        <v>-30</v>
      </c>
      <c r="Y50" s="39">
        <v>-30</v>
      </c>
      <c r="Z50" s="39">
        <v>-30</v>
      </c>
      <c r="AA50" s="39">
        <v>-15</v>
      </c>
      <c r="AB50" s="40">
        <v>-4</v>
      </c>
    </row>
    <row r="51" spans="2:28" ht="17.25" thickTop="1" thickBot="1" x14ac:dyDescent="0.3">
      <c r="B51" s="41" t="str">
        <f t="shared" si="1"/>
        <v>13.01.2023</v>
      </c>
      <c r="C51" s="72">
        <f t="shared" si="2"/>
        <v>-715</v>
      </c>
      <c r="D51" s="73"/>
      <c r="E51" s="38">
        <v>-9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-24</v>
      </c>
      <c r="L51" s="39">
        <v>-20</v>
      </c>
      <c r="M51" s="39">
        <v>-30</v>
      </c>
      <c r="N51" s="39">
        <v>-53</v>
      </c>
      <c r="O51" s="39">
        <v>-70</v>
      </c>
      <c r="P51" s="39">
        <v>-70</v>
      </c>
      <c r="Q51" s="39">
        <v>-62</v>
      </c>
      <c r="R51" s="39">
        <v>-59</v>
      </c>
      <c r="S51" s="39">
        <v>-61</v>
      </c>
      <c r="T51" s="39">
        <v>-51</v>
      </c>
      <c r="U51" s="39">
        <v>-46</v>
      </c>
      <c r="V51" s="39">
        <v>-21</v>
      </c>
      <c r="W51" s="39">
        <v>-29</v>
      </c>
      <c r="X51" s="39">
        <v>-30</v>
      </c>
      <c r="Y51" s="39">
        <v>-30</v>
      </c>
      <c r="Z51" s="39">
        <v>-30</v>
      </c>
      <c r="AA51" s="39">
        <v>-20</v>
      </c>
      <c r="AB51" s="40">
        <v>0</v>
      </c>
    </row>
    <row r="52" spans="2:28" ht="17.25" thickTop="1" thickBot="1" x14ac:dyDescent="0.3">
      <c r="B52" s="41" t="str">
        <f t="shared" si="1"/>
        <v>14.01.2023</v>
      </c>
      <c r="C52" s="72">
        <f t="shared" si="2"/>
        <v>-113</v>
      </c>
      <c r="D52" s="73"/>
      <c r="E52" s="38">
        <v>-16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-16</v>
      </c>
      <c r="M52" s="39">
        <v>0</v>
      </c>
      <c r="N52" s="39">
        <v>-24</v>
      </c>
      <c r="O52" s="39">
        <v>-40</v>
      </c>
      <c r="P52" s="39">
        <v>-17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40">
        <v>0</v>
      </c>
    </row>
    <row r="53" spans="2:28" ht="15.75" customHeight="1" thickTop="1" thickBot="1" x14ac:dyDescent="0.3">
      <c r="B53" s="41" t="str">
        <f t="shared" si="1"/>
        <v>15.01.2023</v>
      </c>
      <c r="C53" s="72">
        <f t="shared" si="2"/>
        <v>-101</v>
      </c>
      <c r="D53" s="73"/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-40</v>
      </c>
      <c r="M53" s="39">
        <v>-40</v>
      </c>
      <c r="N53" s="39">
        <v>-21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40">
        <v>0</v>
      </c>
    </row>
    <row r="54" spans="2:28" ht="17.25" thickTop="1" thickBot="1" x14ac:dyDescent="0.3">
      <c r="B54" s="41" t="str">
        <f t="shared" si="1"/>
        <v>16.01.2023</v>
      </c>
      <c r="C54" s="72">
        <f t="shared" si="2"/>
        <v>-74</v>
      </c>
      <c r="D54" s="73"/>
      <c r="E54" s="38">
        <v>-8</v>
      </c>
      <c r="F54" s="39">
        <v>-8</v>
      </c>
      <c r="G54" s="39">
        <v>0</v>
      </c>
      <c r="H54" s="39">
        <v>0</v>
      </c>
      <c r="I54" s="39">
        <v>0</v>
      </c>
      <c r="J54" s="39">
        <v>0</v>
      </c>
      <c r="K54" s="39">
        <v>-10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-15</v>
      </c>
      <c r="U54" s="39">
        <v>-33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40">
        <v>0</v>
      </c>
    </row>
    <row r="55" spans="2:28" ht="17.25" thickTop="1" thickBot="1" x14ac:dyDescent="0.3">
      <c r="B55" s="41" t="str">
        <f t="shared" si="1"/>
        <v>17.01.2023</v>
      </c>
      <c r="C55" s="72">
        <f t="shared" si="2"/>
        <v>-189</v>
      </c>
      <c r="D55" s="73"/>
      <c r="E55" s="38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-25</v>
      </c>
      <c r="M55" s="39">
        <v>-11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-17</v>
      </c>
      <c r="X55" s="39">
        <v>-40</v>
      </c>
      <c r="Y55" s="39">
        <v>-22</v>
      </c>
      <c r="Z55" s="39">
        <v>-40</v>
      </c>
      <c r="AA55" s="39">
        <v>-20</v>
      </c>
      <c r="AB55" s="40">
        <v>-14</v>
      </c>
    </row>
    <row r="56" spans="2:28" ht="17.25" thickTop="1" thickBot="1" x14ac:dyDescent="0.3">
      <c r="B56" s="41" t="str">
        <f t="shared" si="1"/>
        <v>18.01.2023</v>
      </c>
      <c r="C56" s="72">
        <f t="shared" si="2"/>
        <v>-1455</v>
      </c>
      <c r="D56" s="73"/>
      <c r="E56" s="38">
        <v>-13</v>
      </c>
      <c r="F56" s="39">
        <v>-9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-40</v>
      </c>
      <c r="M56" s="39">
        <v>-52</v>
      </c>
      <c r="N56" s="39">
        <v>-90</v>
      </c>
      <c r="O56" s="39">
        <v>-102</v>
      </c>
      <c r="P56" s="39">
        <v>-102</v>
      </c>
      <c r="Q56" s="39">
        <v>-96</v>
      </c>
      <c r="R56" s="39">
        <v>-89</v>
      </c>
      <c r="S56" s="39">
        <v>-94</v>
      </c>
      <c r="T56" s="39">
        <v>-117</v>
      </c>
      <c r="U56" s="39">
        <v>-118</v>
      </c>
      <c r="V56" s="39">
        <v>-78</v>
      </c>
      <c r="W56" s="39">
        <v>-72</v>
      </c>
      <c r="X56" s="39">
        <v>-91</v>
      </c>
      <c r="Y56" s="39">
        <v>-100</v>
      </c>
      <c r="Z56" s="39">
        <v>-92</v>
      </c>
      <c r="AA56" s="39">
        <v>-60</v>
      </c>
      <c r="AB56" s="40">
        <v>-40</v>
      </c>
    </row>
    <row r="57" spans="2:28" ht="17.25" thickTop="1" thickBot="1" x14ac:dyDescent="0.3">
      <c r="B57" s="41" t="str">
        <f t="shared" si="1"/>
        <v>19.01.2023</v>
      </c>
      <c r="C57" s="72">
        <f t="shared" si="2"/>
        <v>-867</v>
      </c>
      <c r="D57" s="73"/>
      <c r="E57" s="38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-40</v>
      </c>
      <c r="N57" s="39">
        <v>-105</v>
      </c>
      <c r="O57" s="39">
        <v>-114</v>
      </c>
      <c r="P57" s="39">
        <v>-106</v>
      </c>
      <c r="Q57" s="39">
        <v>-92</v>
      </c>
      <c r="R57" s="39">
        <v>-80</v>
      </c>
      <c r="S57" s="39">
        <v>-40</v>
      </c>
      <c r="T57" s="39">
        <v>-71</v>
      </c>
      <c r="U57" s="39">
        <v>-40</v>
      </c>
      <c r="V57" s="39">
        <v>-40</v>
      </c>
      <c r="W57" s="39">
        <v>-40</v>
      </c>
      <c r="X57" s="39">
        <v>-56</v>
      </c>
      <c r="Y57" s="39">
        <v>0</v>
      </c>
      <c r="Z57" s="39">
        <v>-32</v>
      </c>
      <c r="AA57" s="39">
        <v>0</v>
      </c>
      <c r="AB57" s="40">
        <v>-11</v>
      </c>
    </row>
    <row r="58" spans="2:28" ht="17.25" thickTop="1" thickBot="1" x14ac:dyDescent="0.3">
      <c r="B58" s="41" t="str">
        <f t="shared" si="1"/>
        <v>20.01.2023</v>
      </c>
      <c r="C58" s="72">
        <f t="shared" si="2"/>
        <v>-397</v>
      </c>
      <c r="D58" s="73"/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-40</v>
      </c>
      <c r="M58" s="39">
        <v>0</v>
      </c>
      <c r="N58" s="39">
        <v>0</v>
      </c>
      <c r="O58" s="39">
        <v>0</v>
      </c>
      <c r="P58" s="39">
        <v>0</v>
      </c>
      <c r="Q58" s="39">
        <v>-47</v>
      </c>
      <c r="R58" s="39">
        <v>-63</v>
      </c>
      <c r="S58" s="39">
        <v>-63</v>
      </c>
      <c r="T58" s="39">
        <v>-70</v>
      </c>
      <c r="U58" s="39">
        <v>-62</v>
      </c>
      <c r="V58" s="39">
        <v>-40</v>
      </c>
      <c r="W58" s="39">
        <v>0</v>
      </c>
      <c r="X58" s="39">
        <v>0</v>
      </c>
      <c r="Y58" s="39">
        <v>0</v>
      </c>
      <c r="Z58" s="39">
        <v>0</v>
      </c>
      <c r="AA58" s="39">
        <v>-12</v>
      </c>
      <c r="AB58" s="40">
        <v>0</v>
      </c>
    </row>
    <row r="59" spans="2:28" ht="17.25" thickTop="1" thickBot="1" x14ac:dyDescent="0.3">
      <c r="B59" s="41" t="str">
        <f t="shared" si="1"/>
        <v>21.01.2023</v>
      </c>
      <c r="C59" s="72">
        <f t="shared" si="2"/>
        <v>0</v>
      </c>
      <c r="D59" s="73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40">
        <v>0</v>
      </c>
    </row>
    <row r="60" spans="2:28" ht="17.25" thickTop="1" thickBot="1" x14ac:dyDescent="0.3">
      <c r="B60" s="41" t="str">
        <f t="shared" si="1"/>
        <v>22.01.2023</v>
      </c>
      <c r="C60" s="72">
        <f t="shared" si="2"/>
        <v>0</v>
      </c>
      <c r="D60" s="73"/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40">
        <v>0</v>
      </c>
    </row>
    <row r="61" spans="2:28" ht="17.25" thickTop="1" thickBot="1" x14ac:dyDescent="0.3">
      <c r="B61" s="41" t="str">
        <f t="shared" si="1"/>
        <v>23.01.2023</v>
      </c>
      <c r="C61" s="72">
        <f t="shared" si="2"/>
        <v>-106</v>
      </c>
      <c r="D61" s="73"/>
      <c r="E61" s="38">
        <v>-41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-25</v>
      </c>
      <c r="U61" s="39">
        <v>-40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40">
        <v>0</v>
      </c>
    </row>
    <row r="62" spans="2:28" ht="17.25" thickTop="1" thickBot="1" x14ac:dyDescent="0.3">
      <c r="B62" s="41" t="str">
        <f t="shared" si="1"/>
        <v>24.01.2023</v>
      </c>
      <c r="C62" s="72">
        <f t="shared" si="2"/>
        <v>-29</v>
      </c>
      <c r="D62" s="73"/>
      <c r="E62" s="38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-29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40">
        <v>0</v>
      </c>
    </row>
    <row r="63" spans="2:28" ht="17.25" thickTop="1" thickBot="1" x14ac:dyDescent="0.3">
      <c r="B63" s="41" t="str">
        <f t="shared" si="1"/>
        <v>25.01.2023</v>
      </c>
      <c r="C63" s="72">
        <f t="shared" si="2"/>
        <v>0</v>
      </c>
      <c r="D63" s="73"/>
      <c r="E63" s="38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40">
        <v>0</v>
      </c>
    </row>
    <row r="64" spans="2:28" ht="17.25" thickTop="1" thickBot="1" x14ac:dyDescent="0.3">
      <c r="B64" s="41" t="str">
        <f t="shared" si="1"/>
        <v>26.01.2023</v>
      </c>
      <c r="C64" s="72">
        <f t="shared" si="2"/>
        <v>0</v>
      </c>
      <c r="D64" s="73"/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40">
        <v>0</v>
      </c>
    </row>
    <row r="65" spans="2:28" ht="17.25" thickTop="1" thickBot="1" x14ac:dyDescent="0.3">
      <c r="B65" s="41" t="str">
        <f t="shared" si="1"/>
        <v>27.01.2023</v>
      </c>
      <c r="C65" s="72">
        <f t="shared" si="2"/>
        <v>-25</v>
      </c>
      <c r="D65" s="73"/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-15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40">
        <v>-10</v>
      </c>
    </row>
    <row r="66" spans="2:28" ht="17.25" thickTop="1" thickBot="1" x14ac:dyDescent="0.3">
      <c r="B66" s="41" t="str">
        <f t="shared" si="1"/>
        <v>28.01.2023</v>
      </c>
      <c r="C66" s="72">
        <f t="shared" si="2"/>
        <v>-471</v>
      </c>
      <c r="D66" s="73"/>
      <c r="E66" s="38">
        <v>-10</v>
      </c>
      <c r="F66" s="39">
        <v>-36</v>
      </c>
      <c r="G66" s="39">
        <v>-54</v>
      </c>
      <c r="H66" s="39">
        <v>-39</v>
      </c>
      <c r="I66" s="39">
        <v>-23</v>
      </c>
      <c r="J66" s="39">
        <v>-20</v>
      </c>
      <c r="K66" s="39">
        <v>-62</v>
      </c>
      <c r="L66" s="39">
        <v>-62</v>
      </c>
      <c r="M66" s="39">
        <v>-23</v>
      </c>
      <c r="N66" s="39">
        <v>0</v>
      </c>
      <c r="O66" s="39">
        <v>0</v>
      </c>
      <c r="P66" s="39">
        <v>0</v>
      </c>
      <c r="Q66" s="39">
        <v>0</v>
      </c>
      <c r="R66" s="39">
        <v>-19</v>
      </c>
      <c r="S66" s="39">
        <v>-14</v>
      </c>
      <c r="T66" s="39">
        <v>-25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-30</v>
      </c>
      <c r="AB66" s="40">
        <v>-54</v>
      </c>
    </row>
    <row r="67" spans="2:28" ht="17.25" thickTop="1" thickBot="1" x14ac:dyDescent="0.3">
      <c r="B67" s="41" t="str">
        <f t="shared" si="1"/>
        <v>29.01.2023</v>
      </c>
      <c r="C67" s="72">
        <f t="shared" si="2"/>
        <v>-406</v>
      </c>
      <c r="D67" s="73"/>
      <c r="E67" s="38">
        <v>-52</v>
      </c>
      <c r="F67" s="39">
        <v>-65</v>
      </c>
      <c r="G67" s="39">
        <v>-41</v>
      </c>
      <c r="H67" s="39">
        <v>0</v>
      </c>
      <c r="I67" s="39">
        <v>0</v>
      </c>
      <c r="J67" s="39">
        <v>0</v>
      </c>
      <c r="K67" s="39">
        <v>0</v>
      </c>
      <c r="L67" s="39">
        <v>-45</v>
      </c>
      <c r="M67" s="39">
        <v>-83</v>
      </c>
      <c r="N67" s="39">
        <v>-54</v>
      </c>
      <c r="O67" s="39">
        <v>-54</v>
      </c>
      <c r="P67" s="39">
        <v>-12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40">
        <v>0</v>
      </c>
    </row>
    <row r="68" spans="2:28" ht="17.25" thickTop="1" thickBot="1" x14ac:dyDescent="0.3">
      <c r="B68" s="41" t="str">
        <f t="shared" si="1"/>
        <v>30.01.2023</v>
      </c>
      <c r="C68" s="72">
        <f t="shared" si="2"/>
        <v>-453</v>
      </c>
      <c r="D68" s="73"/>
      <c r="E68" s="38">
        <v>-21</v>
      </c>
      <c r="F68" s="39">
        <v>-49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-18</v>
      </c>
      <c r="S68" s="39">
        <v>-40</v>
      </c>
      <c r="T68" s="39">
        <v>-40</v>
      </c>
      <c r="U68" s="39">
        <v>-40</v>
      </c>
      <c r="V68" s="39">
        <v>-58</v>
      </c>
      <c r="W68" s="39">
        <v>-58</v>
      </c>
      <c r="X68" s="39">
        <v>-58</v>
      </c>
      <c r="Y68" s="39">
        <v>-20</v>
      </c>
      <c r="Z68" s="39">
        <v>-25</v>
      </c>
      <c r="AA68" s="39">
        <v>-18</v>
      </c>
      <c r="AB68" s="40">
        <v>-8</v>
      </c>
    </row>
    <row r="69" spans="2:28" ht="16.5" thickTop="1" x14ac:dyDescent="0.25">
      <c r="B69" s="42" t="str">
        <f t="shared" si="1"/>
        <v>31.01.2023</v>
      </c>
      <c r="C69" s="74">
        <f>SUM(E69:AB69)</f>
        <v>-117</v>
      </c>
      <c r="D69" s="75"/>
      <c r="E69" s="38">
        <v>-5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-23</v>
      </c>
      <c r="U69" s="39">
        <v>-40</v>
      </c>
      <c r="V69" s="39">
        <v>-40</v>
      </c>
      <c r="W69" s="39">
        <v>-9</v>
      </c>
      <c r="X69" s="39">
        <v>0</v>
      </c>
      <c r="Y69" s="39">
        <v>0</v>
      </c>
      <c r="Z69" s="39">
        <v>0</v>
      </c>
      <c r="AA69" s="39">
        <v>0</v>
      </c>
      <c r="AB69" s="40">
        <v>0</v>
      </c>
    </row>
    <row r="72" spans="2:28" ht="29.25" customHeight="1" thickBot="1" x14ac:dyDescent="0.3">
      <c r="B72" s="76" t="s">
        <v>36</v>
      </c>
      <c r="C72" s="78" t="s">
        <v>37</v>
      </c>
      <c r="D72" s="79"/>
      <c r="E72" s="82" t="s">
        <v>78</v>
      </c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3"/>
    </row>
    <row r="73" spans="2:28" ht="15.75" customHeight="1" thickTop="1" thickBot="1" x14ac:dyDescent="0.3">
      <c r="B73" s="77"/>
      <c r="C73" s="80"/>
      <c r="D73" s="8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6" t="s">
        <v>25</v>
      </c>
    </row>
    <row r="74" spans="2:28" ht="17.25" thickTop="1" thickBot="1" x14ac:dyDescent="0.3">
      <c r="B74" s="37" t="str">
        <f>B39</f>
        <v>01.01.2023</v>
      </c>
      <c r="C74" s="44">
        <f>SUMIF(E74:AB74,"&gt;0")</f>
        <v>896</v>
      </c>
      <c r="D74" s="45">
        <f>SUMIF(E74:AB74,"&lt;0")</f>
        <v>0</v>
      </c>
      <c r="E74" s="46">
        <f>E4+E39</f>
        <v>0</v>
      </c>
      <c r="F74" s="47">
        <f t="shared" ref="F74:AB74" si="3">F4+F39</f>
        <v>0</v>
      </c>
      <c r="G74" s="47">
        <f t="shared" si="3"/>
        <v>0</v>
      </c>
      <c r="H74" s="47">
        <f t="shared" si="3"/>
        <v>0</v>
      </c>
      <c r="I74" s="47">
        <f t="shared" si="3"/>
        <v>0</v>
      </c>
      <c r="J74" s="47">
        <f t="shared" si="3"/>
        <v>0</v>
      </c>
      <c r="K74" s="47">
        <f t="shared" si="3"/>
        <v>0</v>
      </c>
      <c r="L74" s="47">
        <f t="shared" si="3"/>
        <v>31</v>
      </c>
      <c r="M74" s="47">
        <f t="shared" si="3"/>
        <v>42</v>
      </c>
      <c r="N74" s="47">
        <f t="shared" si="3"/>
        <v>50</v>
      </c>
      <c r="O74" s="47">
        <f t="shared" si="3"/>
        <v>46</v>
      </c>
      <c r="P74" s="47">
        <f t="shared" si="3"/>
        <v>60</v>
      </c>
      <c r="Q74" s="47">
        <f t="shared" si="3"/>
        <v>60</v>
      </c>
      <c r="R74" s="48">
        <f t="shared" si="3"/>
        <v>60</v>
      </c>
      <c r="S74" s="49">
        <f t="shared" si="3"/>
        <v>60</v>
      </c>
      <c r="T74" s="39">
        <f t="shared" si="3"/>
        <v>73</v>
      </c>
      <c r="U74" s="39">
        <f t="shared" si="3"/>
        <v>60</v>
      </c>
      <c r="V74" s="39">
        <f t="shared" si="3"/>
        <v>48</v>
      </c>
      <c r="W74" s="39">
        <f t="shared" si="3"/>
        <v>54</v>
      </c>
      <c r="X74" s="39">
        <f t="shared" si="3"/>
        <v>53</v>
      </c>
      <c r="Y74" s="39">
        <f t="shared" si="3"/>
        <v>53</v>
      </c>
      <c r="Z74" s="39">
        <f t="shared" si="3"/>
        <v>53</v>
      </c>
      <c r="AA74" s="39">
        <f t="shared" si="3"/>
        <v>53</v>
      </c>
      <c r="AB74" s="40">
        <f t="shared" si="3"/>
        <v>40</v>
      </c>
    </row>
    <row r="75" spans="2:28" ht="17.25" thickTop="1" thickBot="1" x14ac:dyDescent="0.3">
      <c r="B75" s="41" t="str">
        <f t="shared" ref="B75:B104" si="4">B40</f>
        <v>02.01.2023</v>
      </c>
      <c r="C75" s="44">
        <f t="shared" ref="C75:C104" si="5">SUMIF(E75:AB75,"&gt;0")</f>
        <v>1115</v>
      </c>
      <c r="D75" s="45">
        <f t="shared" ref="D75:D104" si="6">SUMIF(E75:AB75,"&lt;0")</f>
        <v>0</v>
      </c>
      <c r="E75" s="50">
        <f t="shared" ref="E75:AB85" si="7">E5+E40</f>
        <v>40</v>
      </c>
      <c r="F75" s="39">
        <f t="shared" si="7"/>
        <v>60</v>
      </c>
      <c r="G75" s="39">
        <f t="shared" si="7"/>
        <v>65</v>
      </c>
      <c r="H75" s="39">
        <f t="shared" si="7"/>
        <v>40</v>
      </c>
      <c r="I75" s="39">
        <f t="shared" si="7"/>
        <v>9</v>
      </c>
      <c r="J75" s="39">
        <f t="shared" si="7"/>
        <v>25</v>
      </c>
      <c r="K75" s="39">
        <f t="shared" si="7"/>
        <v>40</v>
      </c>
      <c r="L75" s="39">
        <f t="shared" si="7"/>
        <v>0</v>
      </c>
      <c r="M75" s="39">
        <f t="shared" si="7"/>
        <v>20</v>
      </c>
      <c r="N75" s="39">
        <f t="shared" si="7"/>
        <v>26</v>
      </c>
      <c r="O75" s="39">
        <f t="shared" si="7"/>
        <v>51</v>
      </c>
      <c r="P75" s="39">
        <f t="shared" si="7"/>
        <v>60</v>
      </c>
      <c r="Q75" s="39">
        <f t="shared" si="7"/>
        <v>65</v>
      </c>
      <c r="R75" s="39">
        <f t="shared" si="7"/>
        <v>60</v>
      </c>
      <c r="S75" s="39">
        <f t="shared" si="7"/>
        <v>60</v>
      </c>
      <c r="T75" s="39">
        <f t="shared" si="7"/>
        <v>54</v>
      </c>
      <c r="U75" s="39">
        <f t="shared" si="7"/>
        <v>40</v>
      </c>
      <c r="V75" s="39">
        <f t="shared" si="7"/>
        <v>60</v>
      </c>
      <c r="W75" s="39">
        <f t="shared" si="7"/>
        <v>60</v>
      </c>
      <c r="X75" s="39">
        <f t="shared" si="7"/>
        <v>70</v>
      </c>
      <c r="Y75" s="39">
        <f t="shared" si="7"/>
        <v>60</v>
      </c>
      <c r="Z75" s="39">
        <f t="shared" si="7"/>
        <v>60</v>
      </c>
      <c r="AA75" s="39">
        <f t="shared" si="7"/>
        <v>28</v>
      </c>
      <c r="AB75" s="40">
        <f t="shared" si="7"/>
        <v>62</v>
      </c>
    </row>
    <row r="76" spans="2:28" ht="17.25" thickTop="1" thickBot="1" x14ac:dyDescent="0.3">
      <c r="B76" s="41" t="str">
        <f t="shared" si="4"/>
        <v>03.01.2023</v>
      </c>
      <c r="C76" s="44">
        <f t="shared" si="5"/>
        <v>831</v>
      </c>
      <c r="D76" s="45">
        <f t="shared" si="6"/>
        <v>0</v>
      </c>
      <c r="E76" s="50">
        <f t="shared" si="7"/>
        <v>20</v>
      </c>
      <c r="F76" s="39">
        <f t="shared" si="7"/>
        <v>40</v>
      </c>
      <c r="G76" s="39">
        <f t="shared" si="7"/>
        <v>56</v>
      </c>
      <c r="H76" s="39">
        <f t="shared" si="7"/>
        <v>40</v>
      </c>
      <c r="I76" s="39">
        <f t="shared" si="7"/>
        <v>40</v>
      </c>
      <c r="J76" s="39">
        <f t="shared" si="7"/>
        <v>40</v>
      </c>
      <c r="K76" s="39">
        <f t="shared" si="7"/>
        <v>20</v>
      </c>
      <c r="L76" s="39">
        <f t="shared" si="7"/>
        <v>28</v>
      </c>
      <c r="M76" s="39">
        <f t="shared" si="7"/>
        <v>40</v>
      </c>
      <c r="N76" s="39">
        <f t="shared" si="7"/>
        <v>38</v>
      </c>
      <c r="O76" s="39">
        <f t="shared" si="7"/>
        <v>47</v>
      </c>
      <c r="P76" s="39">
        <f t="shared" si="7"/>
        <v>40</v>
      </c>
      <c r="Q76" s="39">
        <f t="shared" si="7"/>
        <v>40</v>
      </c>
      <c r="R76" s="39">
        <f t="shared" si="7"/>
        <v>58</v>
      </c>
      <c r="S76" s="39">
        <f t="shared" si="7"/>
        <v>40</v>
      </c>
      <c r="T76" s="39">
        <f t="shared" si="7"/>
        <v>34</v>
      </c>
      <c r="U76" s="39">
        <f t="shared" si="7"/>
        <v>14</v>
      </c>
      <c r="V76" s="39">
        <f t="shared" si="7"/>
        <v>20</v>
      </c>
      <c r="W76" s="39">
        <f t="shared" si="7"/>
        <v>20</v>
      </c>
      <c r="X76" s="39">
        <f t="shared" si="7"/>
        <v>14</v>
      </c>
      <c r="Y76" s="39">
        <f t="shared" si="7"/>
        <v>60</v>
      </c>
      <c r="Z76" s="39">
        <f t="shared" si="7"/>
        <v>60</v>
      </c>
      <c r="AA76" s="39">
        <f t="shared" si="7"/>
        <v>0</v>
      </c>
      <c r="AB76" s="40">
        <f t="shared" si="7"/>
        <v>22</v>
      </c>
    </row>
    <row r="77" spans="2:28" ht="17.25" thickTop="1" thickBot="1" x14ac:dyDescent="0.3">
      <c r="B77" s="41" t="str">
        <f t="shared" si="4"/>
        <v>04.01.2023</v>
      </c>
      <c r="C77" s="44">
        <f t="shared" si="5"/>
        <v>264</v>
      </c>
      <c r="D77" s="45">
        <f t="shared" si="6"/>
        <v>-170</v>
      </c>
      <c r="E77" s="50">
        <f t="shared" si="7"/>
        <v>40</v>
      </c>
      <c r="F77" s="39">
        <f t="shared" si="7"/>
        <v>57</v>
      </c>
      <c r="G77" s="39">
        <f t="shared" si="7"/>
        <v>19</v>
      </c>
      <c r="H77" s="39">
        <f t="shared" si="7"/>
        <v>22</v>
      </c>
      <c r="I77" s="39">
        <f t="shared" si="7"/>
        <v>0</v>
      </c>
      <c r="J77" s="39">
        <f t="shared" si="7"/>
        <v>38</v>
      </c>
      <c r="K77" s="39">
        <f t="shared" si="7"/>
        <v>-8</v>
      </c>
      <c r="L77" s="39">
        <f t="shared" si="7"/>
        <v>0</v>
      </c>
      <c r="M77" s="39">
        <f t="shared" si="7"/>
        <v>9</v>
      </c>
      <c r="N77" s="39">
        <f t="shared" si="7"/>
        <v>1</v>
      </c>
      <c r="O77" s="39">
        <f t="shared" si="7"/>
        <v>1</v>
      </c>
      <c r="P77" s="39">
        <f t="shared" si="7"/>
        <v>21</v>
      </c>
      <c r="Q77" s="39">
        <f t="shared" si="7"/>
        <v>21</v>
      </c>
      <c r="R77" s="39">
        <f t="shared" si="7"/>
        <v>21</v>
      </c>
      <c r="S77" s="39">
        <f t="shared" si="7"/>
        <v>-49</v>
      </c>
      <c r="T77" s="39">
        <f t="shared" si="7"/>
        <v>-61</v>
      </c>
      <c r="U77" s="39">
        <f t="shared" si="7"/>
        <v>-21</v>
      </c>
      <c r="V77" s="39">
        <f t="shared" si="7"/>
        <v>5</v>
      </c>
      <c r="W77" s="39">
        <f t="shared" si="7"/>
        <v>5</v>
      </c>
      <c r="X77" s="39">
        <f t="shared" si="7"/>
        <v>3</v>
      </c>
      <c r="Y77" s="39">
        <f t="shared" si="7"/>
        <v>-2</v>
      </c>
      <c r="Z77" s="39">
        <f t="shared" si="7"/>
        <v>-29</v>
      </c>
      <c r="AA77" s="39">
        <f t="shared" si="7"/>
        <v>1</v>
      </c>
      <c r="AB77" s="40">
        <f t="shared" si="7"/>
        <v>0</v>
      </c>
    </row>
    <row r="78" spans="2:28" ht="17.25" thickTop="1" thickBot="1" x14ac:dyDescent="0.3">
      <c r="B78" s="41" t="str">
        <f t="shared" si="4"/>
        <v>05.01.2023</v>
      </c>
      <c r="C78" s="44">
        <f t="shared" si="5"/>
        <v>0</v>
      </c>
      <c r="D78" s="45">
        <f t="shared" si="6"/>
        <v>-1254</v>
      </c>
      <c r="E78" s="50">
        <f t="shared" si="7"/>
        <v>-30</v>
      </c>
      <c r="F78" s="39">
        <f t="shared" si="7"/>
        <v>-55</v>
      </c>
      <c r="G78" s="39">
        <f t="shared" si="7"/>
        <v>-50</v>
      </c>
      <c r="H78" s="39">
        <f t="shared" si="7"/>
        <v>-37</v>
      </c>
      <c r="I78" s="51">
        <f t="shared" si="7"/>
        <v>-30</v>
      </c>
      <c r="J78" s="39">
        <f t="shared" si="7"/>
        <v>-46</v>
      </c>
      <c r="K78" s="39">
        <f t="shared" si="7"/>
        <v>-62</v>
      </c>
      <c r="L78" s="39">
        <f t="shared" si="7"/>
        <v>-72</v>
      </c>
      <c r="M78" s="39">
        <f t="shared" si="7"/>
        <v>-50</v>
      </c>
      <c r="N78" s="39">
        <f t="shared" si="7"/>
        <v>-50</v>
      </c>
      <c r="O78" s="39">
        <f t="shared" si="7"/>
        <v>-40</v>
      </c>
      <c r="P78" s="39">
        <f t="shared" si="7"/>
        <v>-68</v>
      </c>
      <c r="Q78" s="39">
        <f t="shared" si="7"/>
        <v>-68</v>
      </c>
      <c r="R78" s="39">
        <f t="shared" si="7"/>
        <v>-68</v>
      </c>
      <c r="S78" s="39">
        <f t="shared" si="7"/>
        <v>-68</v>
      </c>
      <c r="T78" s="39">
        <f t="shared" si="7"/>
        <v>-88</v>
      </c>
      <c r="U78" s="39">
        <f t="shared" si="7"/>
        <v>-82</v>
      </c>
      <c r="V78" s="39">
        <f t="shared" si="7"/>
        <v>-74</v>
      </c>
      <c r="W78" s="39">
        <f t="shared" si="7"/>
        <v>-70</v>
      </c>
      <c r="X78" s="39">
        <f t="shared" si="7"/>
        <v>-61</v>
      </c>
      <c r="Y78" s="39">
        <f t="shared" si="7"/>
        <v>-35</v>
      </c>
      <c r="Z78" s="39">
        <f t="shared" si="7"/>
        <v>-50</v>
      </c>
      <c r="AA78" s="39">
        <f t="shared" si="7"/>
        <v>0</v>
      </c>
      <c r="AB78" s="40">
        <f t="shared" si="7"/>
        <v>0</v>
      </c>
    </row>
    <row r="79" spans="2:28" ht="17.25" thickTop="1" thickBot="1" x14ac:dyDescent="0.3">
      <c r="B79" s="41" t="str">
        <f t="shared" si="4"/>
        <v>06.01.2023</v>
      </c>
      <c r="C79" s="44">
        <f t="shared" si="5"/>
        <v>158</v>
      </c>
      <c r="D79" s="45">
        <f t="shared" si="6"/>
        <v>-395</v>
      </c>
      <c r="E79" s="50">
        <f t="shared" si="7"/>
        <v>0</v>
      </c>
      <c r="F79" s="39">
        <f t="shared" si="7"/>
        <v>0</v>
      </c>
      <c r="G79" s="39">
        <f t="shared" si="7"/>
        <v>-25</v>
      </c>
      <c r="H79" s="39">
        <f t="shared" si="7"/>
        <v>-65</v>
      </c>
      <c r="I79" s="39">
        <f t="shared" si="7"/>
        <v>-83</v>
      </c>
      <c r="J79" s="39">
        <f t="shared" si="7"/>
        <v>-83</v>
      </c>
      <c r="K79" s="39">
        <f t="shared" si="7"/>
        <v>-41</v>
      </c>
      <c r="L79" s="39">
        <f t="shared" si="7"/>
        <v>-47</v>
      </c>
      <c r="M79" s="39">
        <f t="shared" si="7"/>
        <v>-51</v>
      </c>
      <c r="N79" s="39">
        <f t="shared" si="7"/>
        <v>0</v>
      </c>
      <c r="O79" s="39">
        <f t="shared" si="7"/>
        <v>0</v>
      </c>
      <c r="P79" s="39">
        <f t="shared" si="7"/>
        <v>1</v>
      </c>
      <c r="Q79" s="39">
        <f t="shared" si="7"/>
        <v>1</v>
      </c>
      <c r="R79" s="39">
        <f t="shared" si="7"/>
        <v>1</v>
      </c>
      <c r="S79" s="39">
        <f t="shared" si="7"/>
        <v>1</v>
      </c>
      <c r="T79" s="39">
        <f t="shared" si="7"/>
        <v>1</v>
      </c>
      <c r="U79" s="39">
        <f t="shared" si="7"/>
        <v>11</v>
      </c>
      <c r="V79" s="39">
        <f t="shared" si="7"/>
        <v>4</v>
      </c>
      <c r="W79" s="39">
        <f t="shared" si="7"/>
        <v>4</v>
      </c>
      <c r="X79" s="39">
        <f t="shared" si="7"/>
        <v>11</v>
      </c>
      <c r="Y79" s="39">
        <f t="shared" si="7"/>
        <v>53</v>
      </c>
      <c r="Z79" s="39">
        <f t="shared" si="7"/>
        <v>63</v>
      </c>
      <c r="AA79" s="39">
        <f t="shared" si="7"/>
        <v>4</v>
      </c>
      <c r="AB79" s="40">
        <f t="shared" si="7"/>
        <v>3</v>
      </c>
    </row>
    <row r="80" spans="2:28" ht="17.25" thickTop="1" thickBot="1" x14ac:dyDescent="0.3">
      <c r="B80" s="41" t="str">
        <f t="shared" si="4"/>
        <v>07.01.2023</v>
      </c>
      <c r="C80" s="44">
        <f t="shared" si="5"/>
        <v>438</v>
      </c>
      <c r="D80" s="45">
        <f t="shared" si="6"/>
        <v>-850</v>
      </c>
      <c r="E80" s="50">
        <f t="shared" si="7"/>
        <v>0</v>
      </c>
      <c r="F80" s="39">
        <f t="shared" si="7"/>
        <v>57</v>
      </c>
      <c r="G80" s="39">
        <f t="shared" si="7"/>
        <v>56</v>
      </c>
      <c r="H80" s="39">
        <f t="shared" si="7"/>
        <v>60</v>
      </c>
      <c r="I80" s="39">
        <f t="shared" si="7"/>
        <v>33</v>
      </c>
      <c r="J80" s="39">
        <f t="shared" si="7"/>
        <v>20</v>
      </c>
      <c r="K80" s="39">
        <f t="shared" si="7"/>
        <v>41</v>
      </c>
      <c r="L80" s="39">
        <f t="shared" si="7"/>
        <v>94</v>
      </c>
      <c r="M80" s="39">
        <f t="shared" si="7"/>
        <v>60</v>
      </c>
      <c r="N80" s="39">
        <f t="shared" si="7"/>
        <v>16</v>
      </c>
      <c r="O80" s="39">
        <f t="shared" si="7"/>
        <v>1</v>
      </c>
      <c r="P80" s="39">
        <f t="shared" si="7"/>
        <v>-8</v>
      </c>
      <c r="Q80" s="39">
        <f t="shared" si="7"/>
        <v>-60</v>
      </c>
      <c r="R80" s="39">
        <f t="shared" si="7"/>
        <v>-96</v>
      </c>
      <c r="S80" s="39">
        <f t="shared" si="7"/>
        <v>-92</v>
      </c>
      <c r="T80" s="39">
        <f t="shared" si="7"/>
        <v>-92</v>
      </c>
      <c r="U80" s="39">
        <f t="shared" si="7"/>
        <v>-117</v>
      </c>
      <c r="V80" s="39">
        <f t="shared" si="7"/>
        <v>-94</v>
      </c>
      <c r="W80" s="39">
        <f t="shared" si="7"/>
        <v>-71</v>
      </c>
      <c r="X80" s="39">
        <f t="shared" si="7"/>
        <v>-64</v>
      </c>
      <c r="Y80" s="39">
        <f t="shared" si="7"/>
        <v>-62</v>
      </c>
      <c r="Z80" s="39">
        <f t="shared" si="7"/>
        <v>-56</v>
      </c>
      <c r="AA80" s="39">
        <f t="shared" si="7"/>
        <v>-38</v>
      </c>
      <c r="AB80" s="40">
        <f t="shared" si="7"/>
        <v>0</v>
      </c>
    </row>
    <row r="81" spans="2:28" ht="17.25" thickTop="1" thickBot="1" x14ac:dyDescent="0.3">
      <c r="B81" s="41" t="str">
        <f t="shared" si="4"/>
        <v>08.01.2023</v>
      </c>
      <c r="C81" s="44">
        <f t="shared" si="5"/>
        <v>2</v>
      </c>
      <c r="D81" s="45">
        <f t="shared" si="6"/>
        <v>-881</v>
      </c>
      <c r="E81" s="50">
        <f t="shared" si="7"/>
        <v>-12</v>
      </c>
      <c r="F81" s="39">
        <f t="shared" si="7"/>
        <v>-39</v>
      </c>
      <c r="G81" s="39">
        <f t="shared" si="7"/>
        <v>-48</v>
      </c>
      <c r="H81" s="39">
        <f t="shared" si="7"/>
        <v>-22</v>
      </c>
      <c r="I81" s="39">
        <f t="shared" si="7"/>
        <v>-15</v>
      </c>
      <c r="J81" s="39">
        <f t="shared" si="7"/>
        <v>-19</v>
      </c>
      <c r="K81" s="39">
        <f t="shared" si="7"/>
        <v>-15</v>
      </c>
      <c r="L81" s="39">
        <f t="shared" si="7"/>
        <v>-30</v>
      </c>
      <c r="M81" s="39">
        <f t="shared" si="7"/>
        <v>-7</v>
      </c>
      <c r="N81" s="39">
        <f t="shared" si="7"/>
        <v>-47</v>
      </c>
      <c r="O81" s="39">
        <f t="shared" si="7"/>
        <v>-66</v>
      </c>
      <c r="P81" s="39">
        <f t="shared" si="7"/>
        <v>-87</v>
      </c>
      <c r="Q81" s="39">
        <f t="shared" si="7"/>
        <v>-118</v>
      </c>
      <c r="R81" s="39">
        <f t="shared" si="7"/>
        <v>-86</v>
      </c>
      <c r="S81" s="39">
        <f t="shared" si="7"/>
        <v>-88</v>
      </c>
      <c r="T81" s="39">
        <f t="shared" si="7"/>
        <v>-106</v>
      </c>
      <c r="U81" s="39">
        <f t="shared" si="7"/>
        <v>-64</v>
      </c>
      <c r="V81" s="39">
        <f t="shared" si="7"/>
        <v>-12</v>
      </c>
      <c r="W81" s="39">
        <f t="shared" si="7"/>
        <v>0</v>
      </c>
      <c r="X81" s="39">
        <f t="shared" si="7"/>
        <v>0</v>
      </c>
      <c r="Y81" s="39">
        <f t="shared" si="7"/>
        <v>0</v>
      </c>
      <c r="Z81" s="39">
        <f t="shared" si="7"/>
        <v>1</v>
      </c>
      <c r="AA81" s="39">
        <f t="shared" si="7"/>
        <v>1</v>
      </c>
      <c r="AB81" s="40">
        <f t="shared" si="7"/>
        <v>0</v>
      </c>
    </row>
    <row r="82" spans="2:28" ht="17.25" thickTop="1" thickBot="1" x14ac:dyDescent="0.3">
      <c r="B82" s="41" t="str">
        <f t="shared" si="4"/>
        <v>09.01.2023</v>
      </c>
      <c r="C82" s="44">
        <f t="shared" si="5"/>
        <v>43</v>
      </c>
      <c r="D82" s="45">
        <f t="shared" si="6"/>
        <v>-42</v>
      </c>
      <c r="E82" s="50">
        <f t="shared" si="7"/>
        <v>0</v>
      </c>
      <c r="F82" s="39">
        <f t="shared" si="7"/>
        <v>5</v>
      </c>
      <c r="G82" s="39">
        <f t="shared" si="7"/>
        <v>0</v>
      </c>
      <c r="H82" s="39">
        <f t="shared" si="7"/>
        <v>0</v>
      </c>
      <c r="I82" s="39">
        <f t="shared" si="7"/>
        <v>0</v>
      </c>
      <c r="J82" s="39">
        <f t="shared" si="7"/>
        <v>-10</v>
      </c>
      <c r="K82" s="39">
        <f t="shared" si="7"/>
        <v>-32</v>
      </c>
      <c r="L82" s="39">
        <f t="shared" si="7"/>
        <v>0</v>
      </c>
      <c r="M82" s="39">
        <f t="shared" si="7"/>
        <v>0</v>
      </c>
      <c r="N82" s="39">
        <f t="shared" si="7"/>
        <v>4</v>
      </c>
      <c r="O82" s="39">
        <f t="shared" si="7"/>
        <v>16</v>
      </c>
      <c r="P82" s="39">
        <f t="shared" si="7"/>
        <v>0</v>
      </c>
      <c r="Q82" s="39">
        <f t="shared" si="7"/>
        <v>0</v>
      </c>
      <c r="R82" s="39">
        <f t="shared" si="7"/>
        <v>1</v>
      </c>
      <c r="S82" s="39">
        <f t="shared" si="7"/>
        <v>7</v>
      </c>
      <c r="T82" s="39">
        <f t="shared" si="7"/>
        <v>3</v>
      </c>
      <c r="U82" s="39">
        <f t="shared" si="7"/>
        <v>2</v>
      </c>
      <c r="V82" s="39">
        <f t="shared" si="7"/>
        <v>2</v>
      </c>
      <c r="W82" s="39">
        <f t="shared" si="7"/>
        <v>2</v>
      </c>
      <c r="X82" s="39">
        <f t="shared" si="7"/>
        <v>0</v>
      </c>
      <c r="Y82" s="39">
        <f t="shared" si="7"/>
        <v>0</v>
      </c>
      <c r="Z82" s="39">
        <f t="shared" si="7"/>
        <v>0</v>
      </c>
      <c r="AA82" s="39">
        <f t="shared" si="7"/>
        <v>1</v>
      </c>
      <c r="AB82" s="40">
        <f t="shared" si="7"/>
        <v>0</v>
      </c>
    </row>
    <row r="83" spans="2:28" ht="17.25" thickTop="1" thickBot="1" x14ac:dyDescent="0.3">
      <c r="B83" s="41" t="str">
        <f t="shared" si="4"/>
        <v>10.01.2023</v>
      </c>
      <c r="C83" s="44">
        <f t="shared" si="5"/>
        <v>54</v>
      </c>
      <c r="D83" s="45">
        <f t="shared" si="6"/>
        <v>-220</v>
      </c>
      <c r="E83" s="50">
        <f t="shared" si="7"/>
        <v>50</v>
      </c>
      <c r="F83" s="39">
        <f t="shared" si="7"/>
        <v>-19</v>
      </c>
      <c r="G83" s="39">
        <f t="shared" si="7"/>
        <v>0</v>
      </c>
      <c r="H83" s="39">
        <f t="shared" si="7"/>
        <v>0</v>
      </c>
      <c r="I83" s="39">
        <f t="shared" si="7"/>
        <v>0</v>
      </c>
      <c r="J83" s="39">
        <f t="shared" si="7"/>
        <v>-15</v>
      </c>
      <c r="K83" s="39">
        <f t="shared" si="7"/>
        <v>-40</v>
      </c>
      <c r="L83" s="39">
        <f t="shared" si="7"/>
        <v>-22</v>
      </c>
      <c r="M83" s="39">
        <f t="shared" si="7"/>
        <v>-22</v>
      </c>
      <c r="N83" s="39">
        <f t="shared" si="7"/>
        <v>0</v>
      </c>
      <c r="O83" s="39">
        <f t="shared" si="7"/>
        <v>0</v>
      </c>
      <c r="P83" s="39">
        <f t="shared" si="7"/>
        <v>1</v>
      </c>
      <c r="Q83" s="39">
        <f t="shared" si="7"/>
        <v>1</v>
      </c>
      <c r="R83" s="39">
        <f t="shared" si="7"/>
        <v>-10</v>
      </c>
      <c r="S83" s="39">
        <f t="shared" si="7"/>
        <v>-30</v>
      </c>
      <c r="T83" s="39">
        <f t="shared" si="7"/>
        <v>-27</v>
      </c>
      <c r="U83" s="39">
        <f t="shared" si="7"/>
        <v>1</v>
      </c>
      <c r="V83" s="39">
        <f t="shared" si="7"/>
        <v>1</v>
      </c>
      <c r="W83" s="39">
        <f t="shared" si="7"/>
        <v>0</v>
      </c>
      <c r="X83" s="39">
        <f t="shared" si="7"/>
        <v>0</v>
      </c>
      <c r="Y83" s="39">
        <f t="shared" si="7"/>
        <v>0</v>
      </c>
      <c r="Z83" s="39">
        <f t="shared" si="7"/>
        <v>0</v>
      </c>
      <c r="AA83" s="39">
        <f t="shared" si="7"/>
        <v>0</v>
      </c>
      <c r="AB83" s="40">
        <f t="shared" si="7"/>
        <v>-35</v>
      </c>
    </row>
    <row r="84" spans="2:28" ht="17.25" thickTop="1" thickBot="1" x14ac:dyDescent="0.3">
      <c r="B84" s="41" t="str">
        <f t="shared" si="4"/>
        <v>11.01.2023</v>
      </c>
      <c r="C84" s="44">
        <f t="shared" si="5"/>
        <v>0</v>
      </c>
      <c r="D84" s="45">
        <f t="shared" si="6"/>
        <v>-1124</v>
      </c>
      <c r="E84" s="50">
        <f t="shared" si="7"/>
        <v>0</v>
      </c>
      <c r="F84" s="39">
        <f t="shared" si="7"/>
        <v>0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0</v>
      </c>
      <c r="K84" s="39">
        <f t="shared" si="7"/>
        <v>0</v>
      </c>
      <c r="L84" s="39">
        <f t="shared" si="7"/>
        <v>-22</v>
      </c>
      <c r="M84" s="39">
        <f t="shared" si="7"/>
        <v>0</v>
      </c>
      <c r="N84" s="39">
        <f t="shared" si="7"/>
        <v>0</v>
      </c>
      <c r="O84" s="39">
        <f t="shared" si="7"/>
        <v>-20</v>
      </c>
      <c r="P84" s="39">
        <f t="shared" si="7"/>
        <v>-30</v>
      </c>
      <c r="Q84" s="39">
        <f t="shared" si="7"/>
        <v>-81</v>
      </c>
      <c r="R84" s="39">
        <f t="shared" si="7"/>
        <v>-102</v>
      </c>
      <c r="S84" s="39">
        <f t="shared" si="7"/>
        <v>-74</v>
      </c>
      <c r="T84" s="39">
        <f t="shared" si="7"/>
        <v>-74</v>
      </c>
      <c r="U84" s="39">
        <f t="shared" si="7"/>
        <v>-100</v>
      </c>
      <c r="V84" s="39">
        <f t="shared" si="7"/>
        <v>-74</v>
      </c>
      <c r="W84" s="39">
        <f t="shared" si="7"/>
        <v>-92</v>
      </c>
      <c r="X84" s="39">
        <f t="shared" si="7"/>
        <v>-76</v>
      </c>
      <c r="Y84" s="39">
        <f t="shared" si="7"/>
        <v>-74</v>
      </c>
      <c r="Z84" s="39">
        <f t="shared" si="7"/>
        <v>-104</v>
      </c>
      <c r="AA84" s="39">
        <f t="shared" si="7"/>
        <v>-115</v>
      </c>
      <c r="AB84" s="40">
        <f t="shared" si="7"/>
        <v>-86</v>
      </c>
    </row>
    <row r="85" spans="2:28" ht="17.25" thickTop="1" thickBot="1" x14ac:dyDescent="0.3">
      <c r="B85" s="41" t="str">
        <f t="shared" si="4"/>
        <v>12.01.2023</v>
      </c>
      <c r="C85" s="44">
        <f t="shared" si="5"/>
        <v>0</v>
      </c>
      <c r="D85" s="45">
        <f t="shared" si="6"/>
        <v>-543</v>
      </c>
      <c r="E85" s="50">
        <f t="shared" si="7"/>
        <v>-26</v>
      </c>
      <c r="F85" s="39">
        <f t="shared" si="7"/>
        <v>0</v>
      </c>
      <c r="G85" s="39">
        <f t="shared" si="7"/>
        <v>0</v>
      </c>
      <c r="H85" s="39">
        <f t="shared" si="7"/>
        <v>0</v>
      </c>
      <c r="I85" s="39">
        <f t="shared" si="7"/>
        <v>0</v>
      </c>
      <c r="J85" s="39">
        <f t="shared" si="7"/>
        <v>0</v>
      </c>
      <c r="K85" s="39">
        <f t="shared" si="7"/>
        <v>-7</v>
      </c>
      <c r="L85" s="39">
        <f t="shared" si="7"/>
        <v>-30</v>
      </c>
      <c r="M85" s="39">
        <f t="shared" si="7"/>
        <v>-30</v>
      </c>
      <c r="N85" s="39">
        <f t="shared" si="7"/>
        <v>-30</v>
      </c>
      <c r="O85" s="39">
        <f t="shared" si="7"/>
        <v>-30</v>
      </c>
      <c r="P85" s="39">
        <f t="shared" si="7"/>
        <v>-30</v>
      </c>
      <c r="Q85" s="39">
        <f t="shared" si="7"/>
        <v>0</v>
      </c>
      <c r="R85" s="39">
        <f t="shared" si="7"/>
        <v>-14</v>
      </c>
      <c r="S85" s="39">
        <f t="shared" si="7"/>
        <v>-55</v>
      </c>
      <c r="T85" s="39">
        <f t="shared" ref="T85:AB85" si="8">T15+T50</f>
        <v>-50</v>
      </c>
      <c r="U85" s="39">
        <f t="shared" si="8"/>
        <v>-72</v>
      </c>
      <c r="V85" s="39">
        <f t="shared" si="8"/>
        <v>-30</v>
      </c>
      <c r="W85" s="39">
        <f t="shared" si="8"/>
        <v>-30</v>
      </c>
      <c r="X85" s="39">
        <f t="shared" si="8"/>
        <v>-30</v>
      </c>
      <c r="Y85" s="39">
        <f t="shared" si="8"/>
        <v>-30</v>
      </c>
      <c r="Z85" s="39">
        <f t="shared" si="8"/>
        <v>-30</v>
      </c>
      <c r="AA85" s="39">
        <f t="shared" si="8"/>
        <v>-15</v>
      </c>
      <c r="AB85" s="40">
        <f t="shared" si="8"/>
        <v>-4</v>
      </c>
    </row>
    <row r="86" spans="2:28" ht="17.25" thickTop="1" thickBot="1" x14ac:dyDescent="0.3">
      <c r="B86" s="41" t="str">
        <f t="shared" si="4"/>
        <v>13.01.2023</v>
      </c>
      <c r="C86" s="44">
        <f t="shared" si="5"/>
        <v>0</v>
      </c>
      <c r="D86" s="45">
        <f t="shared" si="6"/>
        <v>-715</v>
      </c>
      <c r="E86" s="50">
        <f t="shared" ref="E86:AB96" si="9">E16+E51</f>
        <v>-9</v>
      </c>
      <c r="F86" s="39">
        <f t="shared" si="9"/>
        <v>0</v>
      </c>
      <c r="G86" s="39">
        <f t="shared" si="9"/>
        <v>0</v>
      </c>
      <c r="H86" s="39">
        <f t="shared" si="9"/>
        <v>0</v>
      </c>
      <c r="I86" s="39">
        <f t="shared" si="9"/>
        <v>0</v>
      </c>
      <c r="J86" s="39">
        <f t="shared" si="9"/>
        <v>0</v>
      </c>
      <c r="K86" s="39">
        <f t="shared" si="9"/>
        <v>-24</v>
      </c>
      <c r="L86" s="39">
        <f t="shared" si="9"/>
        <v>-20</v>
      </c>
      <c r="M86" s="39">
        <f t="shared" si="9"/>
        <v>-30</v>
      </c>
      <c r="N86" s="39">
        <f t="shared" si="9"/>
        <v>-53</v>
      </c>
      <c r="O86" s="39">
        <f t="shared" si="9"/>
        <v>-70</v>
      </c>
      <c r="P86" s="39">
        <f t="shared" si="9"/>
        <v>-70</v>
      </c>
      <c r="Q86" s="39">
        <f t="shared" si="9"/>
        <v>-62</v>
      </c>
      <c r="R86" s="39">
        <f t="shared" si="9"/>
        <v>-59</v>
      </c>
      <c r="S86" s="39">
        <f t="shared" si="9"/>
        <v>-61</v>
      </c>
      <c r="T86" s="39">
        <f t="shared" si="9"/>
        <v>-51</v>
      </c>
      <c r="U86" s="39">
        <f t="shared" si="9"/>
        <v>-46</v>
      </c>
      <c r="V86" s="39">
        <f t="shared" si="9"/>
        <v>-21</v>
      </c>
      <c r="W86" s="39">
        <f t="shared" si="9"/>
        <v>-29</v>
      </c>
      <c r="X86" s="39">
        <f t="shared" si="9"/>
        <v>-30</v>
      </c>
      <c r="Y86" s="39">
        <f t="shared" si="9"/>
        <v>-30</v>
      </c>
      <c r="Z86" s="39">
        <f t="shared" si="9"/>
        <v>-30</v>
      </c>
      <c r="AA86" s="39">
        <f t="shared" si="9"/>
        <v>-20</v>
      </c>
      <c r="AB86" s="40">
        <f t="shared" si="9"/>
        <v>0</v>
      </c>
    </row>
    <row r="87" spans="2:28" ht="17.25" thickTop="1" thickBot="1" x14ac:dyDescent="0.3">
      <c r="B87" s="41" t="str">
        <f t="shared" si="4"/>
        <v>14.01.2023</v>
      </c>
      <c r="C87" s="44">
        <f t="shared" si="5"/>
        <v>161</v>
      </c>
      <c r="D87" s="45">
        <f t="shared" si="6"/>
        <v>-113</v>
      </c>
      <c r="E87" s="38">
        <f t="shared" si="9"/>
        <v>-16</v>
      </c>
      <c r="F87" s="39">
        <f t="shared" si="9"/>
        <v>0</v>
      </c>
      <c r="G87" s="39">
        <f t="shared" si="9"/>
        <v>0</v>
      </c>
      <c r="H87" s="39">
        <f t="shared" si="9"/>
        <v>0</v>
      </c>
      <c r="I87" s="39">
        <f t="shared" si="9"/>
        <v>0</v>
      </c>
      <c r="J87" s="39">
        <f t="shared" si="9"/>
        <v>0</v>
      </c>
      <c r="K87" s="39">
        <f t="shared" si="9"/>
        <v>0</v>
      </c>
      <c r="L87" s="39">
        <f t="shared" si="9"/>
        <v>-16</v>
      </c>
      <c r="M87" s="39">
        <f t="shared" si="9"/>
        <v>0</v>
      </c>
      <c r="N87" s="39">
        <f t="shared" si="9"/>
        <v>-24</v>
      </c>
      <c r="O87" s="39">
        <f t="shared" si="9"/>
        <v>-40</v>
      </c>
      <c r="P87" s="39">
        <f t="shared" si="9"/>
        <v>-17</v>
      </c>
      <c r="Q87" s="39">
        <f t="shared" si="9"/>
        <v>0</v>
      </c>
      <c r="R87" s="39">
        <f t="shared" si="9"/>
        <v>0</v>
      </c>
      <c r="S87" s="39">
        <f t="shared" si="9"/>
        <v>0</v>
      </c>
      <c r="T87" s="39">
        <f t="shared" si="9"/>
        <v>0</v>
      </c>
      <c r="U87" s="39">
        <f t="shared" si="9"/>
        <v>0</v>
      </c>
      <c r="V87" s="39">
        <f t="shared" si="9"/>
        <v>0</v>
      </c>
      <c r="W87" s="39">
        <f t="shared" si="9"/>
        <v>0</v>
      </c>
      <c r="X87" s="39">
        <f t="shared" si="9"/>
        <v>0</v>
      </c>
      <c r="Y87" s="39">
        <f t="shared" si="9"/>
        <v>0</v>
      </c>
      <c r="Z87" s="39">
        <f t="shared" si="9"/>
        <v>0</v>
      </c>
      <c r="AA87" s="39">
        <f t="shared" si="9"/>
        <v>46</v>
      </c>
      <c r="AB87" s="40">
        <f t="shared" si="9"/>
        <v>115</v>
      </c>
    </row>
    <row r="88" spans="2:28" ht="17.25" thickTop="1" thickBot="1" x14ac:dyDescent="0.3">
      <c r="B88" s="41" t="str">
        <f t="shared" si="4"/>
        <v>15.01.2023</v>
      </c>
      <c r="C88" s="44">
        <f t="shared" si="5"/>
        <v>85</v>
      </c>
      <c r="D88" s="45">
        <f t="shared" si="6"/>
        <v>-101</v>
      </c>
      <c r="E88" s="50">
        <f t="shared" si="9"/>
        <v>15</v>
      </c>
      <c r="F88" s="39">
        <f t="shared" si="9"/>
        <v>30</v>
      </c>
      <c r="G88" s="39">
        <f t="shared" si="9"/>
        <v>0</v>
      </c>
      <c r="H88" s="39">
        <f t="shared" si="9"/>
        <v>0</v>
      </c>
      <c r="I88" s="39">
        <f t="shared" si="9"/>
        <v>0</v>
      </c>
      <c r="J88" s="39">
        <f t="shared" si="9"/>
        <v>0</v>
      </c>
      <c r="K88" s="39">
        <f t="shared" si="9"/>
        <v>0</v>
      </c>
      <c r="L88" s="39">
        <f t="shared" si="9"/>
        <v>-40</v>
      </c>
      <c r="M88" s="39">
        <f t="shared" si="9"/>
        <v>-40</v>
      </c>
      <c r="N88" s="39">
        <f t="shared" si="9"/>
        <v>-21</v>
      </c>
      <c r="O88" s="39">
        <f t="shared" si="9"/>
        <v>5</v>
      </c>
      <c r="P88" s="39">
        <f t="shared" si="9"/>
        <v>21</v>
      </c>
      <c r="Q88" s="39">
        <f t="shared" si="9"/>
        <v>1</v>
      </c>
      <c r="R88" s="39">
        <f t="shared" si="9"/>
        <v>0</v>
      </c>
      <c r="S88" s="39">
        <f t="shared" si="9"/>
        <v>0</v>
      </c>
      <c r="T88" s="39">
        <f t="shared" si="9"/>
        <v>0</v>
      </c>
      <c r="U88" s="39">
        <f t="shared" si="9"/>
        <v>0</v>
      </c>
      <c r="V88" s="39">
        <f t="shared" si="9"/>
        <v>5</v>
      </c>
      <c r="W88" s="39">
        <f t="shared" si="9"/>
        <v>8</v>
      </c>
      <c r="X88" s="39">
        <f t="shared" si="9"/>
        <v>0</v>
      </c>
      <c r="Y88" s="39">
        <f t="shared" si="9"/>
        <v>0</v>
      </c>
      <c r="Z88" s="39">
        <f t="shared" si="9"/>
        <v>0</v>
      </c>
      <c r="AA88" s="39">
        <f t="shared" si="9"/>
        <v>0</v>
      </c>
      <c r="AB88" s="40">
        <f t="shared" si="9"/>
        <v>0</v>
      </c>
    </row>
    <row r="89" spans="2:28" ht="17.25" thickTop="1" thickBot="1" x14ac:dyDescent="0.3">
      <c r="B89" s="41" t="str">
        <f t="shared" si="4"/>
        <v>16.01.2023</v>
      </c>
      <c r="C89" s="44">
        <f t="shared" si="5"/>
        <v>17</v>
      </c>
      <c r="D89" s="45">
        <f t="shared" si="6"/>
        <v>-66</v>
      </c>
      <c r="E89" s="50">
        <f t="shared" si="9"/>
        <v>17</v>
      </c>
      <c r="F89" s="39">
        <f t="shared" si="9"/>
        <v>-8</v>
      </c>
      <c r="G89" s="39">
        <f t="shared" si="9"/>
        <v>0</v>
      </c>
      <c r="H89" s="39">
        <f t="shared" si="9"/>
        <v>0</v>
      </c>
      <c r="I89" s="39">
        <f t="shared" si="9"/>
        <v>0</v>
      </c>
      <c r="J89" s="39">
        <f t="shared" si="9"/>
        <v>0</v>
      </c>
      <c r="K89" s="39">
        <f t="shared" si="9"/>
        <v>-10</v>
      </c>
      <c r="L89" s="39">
        <f t="shared" si="9"/>
        <v>0</v>
      </c>
      <c r="M89" s="39">
        <f t="shared" si="9"/>
        <v>0</v>
      </c>
      <c r="N89" s="39">
        <f t="shared" si="9"/>
        <v>0</v>
      </c>
      <c r="O89" s="39">
        <f t="shared" si="9"/>
        <v>0</v>
      </c>
      <c r="P89" s="39">
        <f t="shared" si="9"/>
        <v>0</v>
      </c>
      <c r="Q89" s="39">
        <f t="shared" si="9"/>
        <v>0</v>
      </c>
      <c r="R89" s="39">
        <f t="shared" si="9"/>
        <v>0</v>
      </c>
      <c r="S89" s="39">
        <f t="shared" si="9"/>
        <v>0</v>
      </c>
      <c r="T89" s="39">
        <f t="shared" si="9"/>
        <v>-15</v>
      </c>
      <c r="U89" s="39">
        <f t="shared" si="9"/>
        <v>-33</v>
      </c>
      <c r="V89" s="39">
        <f t="shared" si="9"/>
        <v>0</v>
      </c>
      <c r="W89" s="39">
        <f t="shared" si="9"/>
        <v>0</v>
      </c>
      <c r="X89" s="39">
        <f t="shared" si="9"/>
        <v>0</v>
      </c>
      <c r="Y89" s="39">
        <f t="shared" si="9"/>
        <v>0</v>
      </c>
      <c r="Z89" s="39">
        <f t="shared" si="9"/>
        <v>0</v>
      </c>
      <c r="AA89" s="39">
        <f t="shared" si="9"/>
        <v>0</v>
      </c>
      <c r="AB89" s="40">
        <f t="shared" si="9"/>
        <v>0</v>
      </c>
    </row>
    <row r="90" spans="2:28" ht="17.25" thickTop="1" thickBot="1" x14ac:dyDescent="0.3">
      <c r="B90" s="41" t="str">
        <f t="shared" si="4"/>
        <v>17.01.2023</v>
      </c>
      <c r="C90" s="44">
        <f t="shared" si="5"/>
        <v>2</v>
      </c>
      <c r="D90" s="45">
        <f t="shared" si="6"/>
        <v>-189</v>
      </c>
      <c r="E90" s="50">
        <f t="shared" si="9"/>
        <v>0</v>
      </c>
      <c r="F90" s="39">
        <f t="shared" si="9"/>
        <v>0</v>
      </c>
      <c r="G90" s="39">
        <f t="shared" si="9"/>
        <v>0</v>
      </c>
      <c r="H90" s="39">
        <f t="shared" si="9"/>
        <v>0</v>
      </c>
      <c r="I90" s="39">
        <f t="shared" si="9"/>
        <v>0</v>
      </c>
      <c r="J90" s="39">
        <f t="shared" si="9"/>
        <v>0</v>
      </c>
      <c r="K90" s="39">
        <f t="shared" si="9"/>
        <v>0</v>
      </c>
      <c r="L90" s="39">
        <f t="shared" si="9"/>
        <v>-25</v>
      </c>
      <c r="M90" s="39">
        <f t="shared" si="9"/>
        <v>-11</v>
      </c>
      <c r="N90" s="39">
        <f t="shared" si="9"/>
        <v>0</v>
      </c>
      <c r="O90" s="39">
        <f t="shared" si="9"/>
        <v>0</v>
      </c>
      <c r="P90" s="39">
        <f t="shared" si="9"/>
        <v>0</v>
      </c>
      <c r="Q90" s="39">
        <f t="shared" si="9"/>
        <v>0</v>
      </c>
      <c r="R90" s="39">
        <f t="shared" si="9"/>
        <v>0</v>
      </c>
      <c r="S90" s="39">
        <f t="shared" si="9"/>
        <v>2</v>
      </c>
      <c r="T90" s="39">
        <f t="shared" si="9"/>
        <v>0</v>
      </c>
      <c r="U90" s="39">
        <f t="shared" si="9"/>
        <v>0</v>
      </c>
      <c r="V90" s="39">
        <f t="shared" si="9"/>
        <v>0</v>
      </c>
      <c r="W90" s="39">
        <f t="shared" si="9"/>
        <v>-17</v>
      </c>
      <c r="X90" s="39">
        <f t="shared" si="9"/>
        <v>-40</v>
      </c>
      <c r="Y90" s="39">
        <f t="shared" si="9"/>
        <v>-22</v>
      </c>
      <c r="Z90" s="39">
        <f t="shared" si="9"/>
        <v>-40</v>
      </c>
      <c r="AA90" s="39">
        <f t="shared" si="9"/>
        <v>-20</v>
      </c>
      <c r="AB90" s="40">
        <f t="shared" si="9"/>
        <v>-14</v>
      </c>
    </row>
    <row r="91" spans="2:28" ht="17.25" thickTop="1" thickBot="1" x14ac:dyDescent="0.3">
      <c r="B91" s="41" t="str">
        <f t="shared" si="4"/>
        <v>18.01.2023</v>
      </c>
      <c r="C91" s="44">
        <f t="shared" si="5"/>
        <v>0</v>
      </c>
      <c r="D91" s="45">
        <f t="shared" si="6"/>
        <v>-1455</v>
      </c>
      <c r="E91" s="50">
        <f t="shared" si="9"/>
        <v>-13</v>
      </c>
      <c r="F91" s="39">
        <f t="shared" si="9"/>
        <v>-9</v>
      </c>
      <c r="G91" s="39">
        <f t="shared" si="9"/>
        <v>0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0</v>
      </c>
      <c r="L91" s="39">
        <f t="shared" si="9"/>
        <v>-40</v>
      </c>
      <c r="M91" s="39">
        <f t="shared" si="9"/>
        <v>-52</v>
      </c>
      <c r="N91" s="39">
        <f t="shared" si="9"/>
        <v>-90</v>
      </c>
      <c r="O91" s="39">
        <f t="shared" si="9"/>
        <v>-102</v>
      </c>
      <c r="P91" s="39">
        <f t="shared" si="9"/>
        <v>-102</v>
      </c>
      <c r="Q91" s="39">
        <f t="shared" si="9"/>
        <v>-96</v>
      </c>
      <c r="R91" s="39">
        <f t="shared" si="9"/>
        <v>-89</v>
      </c>
      <c r="S91" s="39">
        <f t="shared" si="9"/>
        <v>-94</v>
      </c>
      <c r="T91" s="39">
        <f t="shared" si="9"/>
        <v>-117</v>
      </c>
      <c r="U91" s="39">
        <f t="shared" si="9"/>
        <v>-118</v>
      </c>
      <c r="V91" s="39">
        <f t="shared" si="9"/>
        <v>-78</v>
      </c>
      <c r="W91" s="39">
        <f t="shared" si="9"/>
        <v>-72</v>
      </c>
      <c r="X91" s="39">
        <f t="shared" si="9"/>
        <v>-91</v>
      </c>
      <c r="Y91" s="39">
        <f t="shared" si="9"/>
        <v>-100</v>
      </c>
      <c r="Z91" s="39">
        <f t="shared" si="9"/>
        <v>-92</v>
      </c>
      <c r="AA91" s="39">
        <f t="shared" si="9"/>
        <v>-60</v>
      </c>
      <c r="AB91" s="40">
        <f t="shared" si="9"/>
        <v>-40</v>
      </c>
    </row>
    <row r="92" spans="2:28" ht="17.25" thickTop="1" thickBot="1" x14ac:dyDescent="0.3">
      <c r="B92" s="41" t="str">
        <f t="shared" si="4"/>
        <v>19.01.2023</v>
      </c>
      <c r="C92" s="44">
        <f t="shared" si="5"/>
        <v>0</v>
      </c>
      <c r="D92" s="45">
        <f t="shared" si="6"/>
        <v>-867</v>
      </c>
      <c r="E92" s="50">
        <f t="shared" si="9"/>
        <v>0</v>
      </c>
      <c r="F92" s="39">
        <f t="shared" si="9"/>
        <v>0</v>
      </c>
      <c r="G92" s="39">
        <f t="shared" si="9"/>
        <v>0</v>
      </c>
      <c r="H92" s="39">
        <f t="shared" si="9"/>
        <v>0</v>
      </c>
      <c r="I92" s="39">
        <f t="shared" si="9"/>
        <v>0</v>
      </c>
      <c r="J92" s="39">
        <f t="shared" si="9"/>
        <v>0</v>
      </c>
      <c r="K92" s="39">
        <f t="shared" si="9"/>
        <v>0</v>
      </c>
      <c r="L92" s="39">
        <f t="shared" si="9"/>
        <v>0</v>
      </c>
      <c r="M92" s="39">
        <f t="shared" si="9"/>
        <v>-40</v>
      </c>
      <c r="N92" s="39">
        <f t="shared" si="9"/>
        <v>-105</v>
      </c>
      <c r="O92" s="39">
        <f t="shared" si="9"/>
        <v>-114</v>
      </c>
      <c r="P92" s="39">
        <f t="shared" si="9"/>
        <v>-106</v>
      </c>
      <c r="Q92" s="39">
        <f t="shared" si="9"/>
        <v>-92</v>
      </c>
      <c r="R92" s="39">
        <f t="shared" si="9"/>
        <v>-80</v>
      </c>
      <c r="S92" s="39">
        <f t="shared" si="9"/>
        <v>-40</v>
      </c>
      <c r="T92" s="39">
        <f t="shared" si="9"/>
        <v>-71</v>
      </c>
      <c r="U92" s="39">
        <f t="shared" si="9"/>
        <v>-40</v>
      </c>
      <c r="V92" s="39">
        <f t="shared" si="9"/>
        <v>-40</v>
      </c>
      <c r="W92" s="39">
        <f t="shared" si="9"/>
        <v>-40</v>
      </c>
      <c r="X92" s="39">
        <f t="shared" si="9"/>
        <v>-56</v>
      </c>
      <c r="Y92" s="39">
        <f t="shared" si="9"/>
        <v>0</v>
      </c>
      <c r="Z92" s="39">
        <f t="shared" si="9"/>
        <v>-32</v>
      </c>
      <c r="AA92" s="39">
        <f t="shared" si="9"/>
        <v>0</v>
      </c>
      <c r="AB92" s="40">
        <f t="shared" si="9"/>
        <v>-11</v>
      </c>
    </row>
    <row r="93" spans="2:28" ht="17.25" thickTop="1" thickBot="1" x14ac:dyDescent="0.3">
      <c r="B93" s="41" t="str">
        <f t="shared" si="4"/>
        <v>20.01.2023</v>
      </c>
      <c r="C93" s="44">
        <f t="shared" si="5"/>
        <v>0</v>
      </c>
      <c r="D93" s="45">
        <f t="shared" si="6"/>
        <v>-397</v>
      </c>
      <c r="E93" s="50">
        <f t="shared" si="9"/>
        <v>0</v>
      </c>
      <c r="F93" s="39">
        <f t="shared" si="9"/>
        <v>0</v>
      </c>
      <c r="G93" s="39">
        <f t="shared" si="9"/>
        <v>0</v>
      </c>
      <c r="H93" s="39">
        <f t="shared" si="9"/>
        <v>0</v>
      </c>
      <c r="I93" s="39">
        <f t="shared" si="9"/>
        <v>0</v>
      </c>
      <c r="J93" s="39">
        <f t="shared" si="9"/>
        <v>0</v>
      </c>
      <c r="K93" s="39">
        <f t="shared" si="9"/>
        <v>0</v>
      </c>
      <c r="L93" s="39">
        <f t="shared" si="9"/>
        <v>-40</v>
      </c>
      <c r="M93" s="39">
        <f t="shared" si="9"/>
        <v>0</v>
      </c>
      <c r="N93" s="39">
        <f t="shared" si="9"/>
        <v>0</v>
      </c>
      <c r="O93" s="39">
        <f t="shared" si="9"/>
        <v>0</v>
      </c>
      <c r="P93" s="39">
        <f t="shared" si="9"/>
        <v>0</v>
      </c>
      <c r="Q93" s="39">
        <f t="shared" si="9"/>
        <v>-47</v>
      </c>
      <c r="R93" s="39">
        <f t="shared" si="9"/>
        <v>-63</v>
      </c>
      <c r="S93" s="39">
        <f t="shared" si="9"/>
        <v>-63</v>
      </c>
      <c r="T93" s="39">
        <f t="shared" si="9"/>
        <v>-70</v>
      </c>
      <c r="U93" s="39">
        <f t="shared" si="9"/>
        <v>-62</v>
      </c>
      <c r="V93" s="39">
        <f t="shared" si="9"/>
        <v>-40</v>
      </c>
      <c r="W93" s="39">
        <f t="shared" si="9"/>
        <v>0</v>
      </c>
      <c r="X93" s="39">
        <f t="shared" si="9"/>
        <v>0</v>
      </c>
      <c r="Y93" s="39">
        <f t="shared" si="9"/>
        <v>0</v>
      </c>
      <c r="Z93" s="39">
        <f t="shared" si="9"/>
        <v>0</v>
      </c>
      <c r="AA93" s="39">
        <f t="shared" si="9"/>
        <v>-12</v>
      </c>
      <c r="AB93" s="40">
        <f t="shared" si="9"/>
        <v>0</v>
      </c>
    </row>
    <row r="94" spans="2:28" ht="17.25" thickTop="1" thickBot="1" x14ac:dyDescent="0.3">
      <c r="B94" s="41" t="str">
        <f t="shared" si="4"/>
        <v>21.01.2023</v>
      </c>
      <c r="C94" s="44">
        <f t="shared" si="5"/>
        <v>660</v>
      </c>
      <c r="D94" s="45">
        <f t="shared" si="6"/>
        <v>0</v>
      </c>
      <c r="E94" s="50">
        <f t="shared" si="9"/>
        <v>40</v>
      </c>
      <c r="F94" s="39">
        <f t="shared" si="9"/>
        <v>40</v>
      </c>
      <c r="G94" s="39">
        <f t="shared" si="9"/>
        <v>6</v>
      </c>
      <c r="H94" s="39">
        <f t="shared" si="9"/>
        <v>0</v>
      </c>
      <c r="I94" s="39">
        <f t="shared" si="9"/>
        <v>0</v>
      </c>
      <c r="J94" s="39">
        <f t="shared" si="9"/>
        <v>0</v>
      </c>
      <c r="K94" s="39">
        <f t="shared" si="9"/>
        <v>0</v>
      </c>
      <c r="L94" s="39">
        <f t="shared" si="9"/>
        <v>0</v>
      </c>
      <c r="M94" s="39">
        <f t="shared" si="9"/>
        <v>10</v>
      </c>
      <c r="N94" s="39">
        <f t="shared" si="9"/>
        <v>16</v>
      </c>
      <c r="O94" s="39">
        <f t="shared" si="9"/>
        <v>35</v>
      </c>
      <c r="P94" s="39">
        <f t="shared" si="9"/>
        <v>76</v>
      </c>
      <c r="Q94" s="39">
        <f t="shared" si="9"/>
        <v>76</v>
      </c>
      <c r="R94" s="39">
        <f t="shared" si="9"/>
        <v>76</v>
      </c>
      <c r="S94" s="39">
        <f t="shared" si="9"/>
        <v>41</v>
      </c>
      <c r="T94" s="39">
        <f t="shared" si="9"/>
        <v>41</v>
      </c>
      <c r="U94" s="39">
        <f t="shared" si="9"/>
        <v>10</v>
      </c>
      <c r="V94" s="39">
        <f t="shared" si="9"/>
        <v>41</v>
      </c>
      <c r="W94" s="39">
        <f t="shared" si="9"/>
        <v>51</v>
      </c>
      <c r="X94" s="39">
        <f t="shared" si="9"/>
        <v>52</v>
      </c>
      <c r="Y94" s="39">
        <f t="shared" si="9"/>
        <v>27</v>
      </c>
      <c r="Z94" s="39">
        <f t="shared" si="9"/>
        <v>8</v>
      </c>
      <c r="AA94" s="39">
        <f t="shared" si="9"/>
        <v>0</v>
      </c>
      <c r="AB94" s="40">
        <f t="shared" si="9"/>
        <v>14</v>
      </c>
    </row>
    <row r="95" spans="2:28" ht="17.25" thickTop="1" thickBot="1" x14ac:dyDescent="0.3">
      <c r="B95" s="41" t="str">
        <f t="shared" si="4"/>
        <v>22.01.2023</v>
      </c>
      <c r="C95" s="44">
        <f t="shared" si="5"/>
        <v>461</v>
      </c>
      <c r="D95" s="45">
        <f t="shared" si="6"/>
        <v>0</v>
      </c>
      <c r="E95" s="50">
        <f t="shared" si="9"/>
        <v>51</v>
      </c>
      <c r="F95" s="39">
        <f t="shared" si="9"/>
        <v>40</v>
      </c>
      <c r="G95" s="39">
        <f t="shared" si="9"/>
        <v>20</v>
      </c>
      <c r="H95" s="39">
        <f t="shared" si="9"/>
        <v>0</v>
      </c>
      <c r="I95" s="39">
        <f t="shared" si="9"/>
        <v>0</v>
      </c>
      <c r="J95" s="39">
        <f t="shared" si="9"/>
        <v>0</v>
      </c>
      <c r="K95" s="39">
        <f t="shared" si="9"/>
        <v>0</v>
      </c>
      <c r="L95" s="39">
        <f t="shared" si="9"/>
        <v>0</v>
      </c>
      <c r="M95" s="39">
        <f t="shared" si="9"/>
        <v>0</v>
      </c>
      <c r="N95" s="39">
        <f t="shared" si="9"/>
        <v>0</v>
      </c>
      <c r="O95" s="39">
        <f t="shared" si="9"/>
        <v>7</v>
      </c>
      <c r="P95" s="39">
        <f t="shared" si="9"/>
        <v>23</v>
      </c>
      <c r="Q95" s="39">
        <f t="shared" si="9"/>
        <v>8</v>
      </c>
      <c r="R95" s="39">
        <f t="shared" si="9"/>
        <v>0</v>
      </c>
      <c r="S95" s="39">
        <f t="shared" si="9"/>
        <v>8</v>
      </c>
      <c r="T95" s="39">
        <f t="shared" si="9"/>
        <v>8</v>
      </c>
      <c r="U95" s="39">
        <f t="shared" si="9"/>
        <v>30</v>
      </c>
      <c r="V95" s="39">
        <f t="shared" si="9"/>
        <v>33</v>
      </c>
      <c r="W95" s="39">
        <f t="shared" si="9"/>
        <v>41</v>
      </c>
      <c r="X95" s="39">
        <f t="shared" si="9"/>
        <v>41</v>
      </c>
      <c r="Y95" s="39">
        <f t="shared" si="9"/>
        <v>25</v>
      </c>
      <c r="Z95" s="39">
        <f t="shared" si="9"/>
        <v>54</v>
      </c>
      <c r="AA95" s="39">
        <f t="shared" si="9"/>
        <v>32</v>
      </c>
      <c r="AB95" s="40">
        <f t="shared" si="9"/>
        <v>40</v>
      </c>
    </row>
    <row r="96" spans="2:28" ht="17.25" thickTop="1" thickBot="1" x14ac:dyDescent="0.3">
      <c r="B96" s="41" t="str">
        <f t="shared" si="4"/>
        <v>23.01.2023</v>
      </c>
      <c r="C96" s="44">
        <f t="shared" si="5"/>
        <v>10</v>
      </c>
      <c r="D96" s="45">
        <f t="shared" si="6"/>
        <v>-99</v>
      </c>
      <c r="E96" s="50">
        <f t="shared" si="9"/>
        <v>-34</v>
      </c>
      <c r="F96" s="39">
        <f t="shared" si="9"/>
        <v>0</v>
      </c>
      <c r="G96" s="39">
        <f t="shared" si="9"/>
        <v>0</v>
      </c>
      <c r="H96" s="39">
        <f t="shared" si="9"/>
        <v>0</v>
      </c>
      <c r="I96" s="39">
        <f t="shared" si="9"/>
        <v>0</v>
      </c>
      <c r="J96" s="39">
        <f t="shared" si="9"/>
        <v>0</v>
      </c>
      <c r="K96" s="39">
        <f t="shared" si="9"/>
        <v>0</v>
      </c>
      <c r="L96" s="39">
        <f t="shared" si="9"/>
        <v>0</v>
      </c>
      <c r="M96" s="39">
        <f t="shared" si="9"/>
        <v>0</v>
      </c>
      <c r="N96" s="39">
        <f t="shared" si="9"/>
        <v>0</v>
      </c>
      <c r="O96" s="39">
        <f t="shared" si="9"/>
        <v>0</v>
      </c>
      <c r="P96" s="39">
        <f t="shared" si="9"/>
        <v>0</v>
      </c>
      <c r="Q96" s="39">
        <f t="shared" si="9"/>
        <v>10</v>
      </c>
      <c r="R96" s="39">
        <f t="shared" si="9"/>
        <v>0</v>
      </c>
      <c r="S96" s="39">
        <f t="shared" si="9"/>
        <v>0</v>
      </c>
      <c r="T96" s="39">
        <f t="shared" ref="T96:AB96" si="10">T26+T61</f>
        <v>-25</v>
      </c>
      <c r="U96" s="39">
        <f t="shared" si="10"/>
        <v>-40</v>
      </c>
      <c r="V96" s="39">
        <f t="shared" si="10"/>
        <v>0</v>
      </c>
      <c r="W96" s="39">
        <f t="shared" si="10"/>
        <v>0</v>
      </c>
      <c r="X96" s="39">
        <f t="shared" si="10"/>
        <v>0</v>
      </c>
      <c r="Y96" s="39">
        <f t="shared" si="10"/>
        <v>0</v>
      </c>
      <c r="Z96" s="39">
        <f t="shared" si="10"/>
        <v>0</v>
      </c>
      <c r="AA96" s="39">
        <f t="shared" si="10"/>
        <v>0</v>
      </c>
      <c r="AB96" s="40">
        <f t="shared" si="10"/>
        <v>0</v>
      </c>
    </row>
    <row r="97" spans="2:28" ht="17.25" thickTop="1" thickBot="1" x14ac:dyDescent="0.3">
      <c r="B97" s="41" t="str">
        <f t="shared" si="4"/>
        <v>24.01.2023</v>
      </c>
      <c r="C97" s="44">
        <f t="shared" si="5"/>
        <v>369</v>
      </c>
      <c r="D97" s="45">
        <f t="shared" si="6"/>
        <v>-29</v>
      </c>
      <c r="E97" s="50">
        <f t="shared" ref="E97:AB104" si="11">E27+E62</f>
        <v>37</v>
      </c>
      <c r="F97" s="39">
        <f t="shared" si="11"/>
        <v>40</v>
      </c>
      <c r="G97" s="39">
        <f t="shared" si="11"/>
        <v>19</v>
      </c>
      <c r="H97" s="39">
        <f t="shared" si="11"/>
        <v>6</v>
      </c>
      <c r="I97" s="39">
        <f t="shared" si="11"/>
        <v>20</v>
      </c>
      <c r="J97" s="39">
        <f t="shared" si="11"/>
        <v>3</v>
      </c>
      <c r="K97" s="39">
        <f t="shared" si="11"/>
        <v>12</v>
      </c>
      <c r="L97" s="39">
        <f t="shared" si="11"/>
        <v>44</v>
      </c>
      <c r="M97" s="39">
        <f t="shared" si="11"/>
        <v>40</v>
      </c>
      <c r="N97" s="39">
        <f t="shared" si="11"/>
        <v>41</v>
      </c>
      <c r="O97" s="39">
        <f t="shared" si="11"/>
        <v>15</v>
      </c>
      <c r="P97" s="39">
        <f t="shared" si="11"/>
        <v>15</v>
      </c>
      <c r="Q97" s="39">
        <f t="shared" si="11"/>
        <v>16</v>
      </c>
      <c r="R97" s="39">
        <f t="shared" si="11"/>
        <v>0</v>
      </c>
      <c r="S97" s="39">
        <f t="shared" si="11"/>
        <v>0</v>
      </c>
      <c r="T97" s="39">
        <f t="shared" si="11"/>
        <v>-29</v>
      </c>
      <c r="U97" s="39">
        <f t="shared" si="11"/>
        <v>0</v>
      </c>
      <c r="V97" s="39">
        <f t="shared" si="11"/>
        <v>0</v>
      </c>
      <c r="W97" s="39">
        <f t="shared" si="11"/>
        <v>0</v>
      </c>
      <c r="X97" s="39">
        <f t="shared" si="11"/>
        <v>0</v>
      </c>
      <c r="Y97" s="39">
        <f t="shared" si="11"/>
        <v>0</v>
      </c>
      <c r="Z97" s="39">
        <f t="shared" si="11"/>
        <v>0</v>
      </c>
      <c r="AA97" s="39">
        <f t="shared" si="11"/>
        <v>23</v>
      </c>
      <c r="AB97" s="40">
        <f t="shared" si="11"/>
        <v>38</v>
      </c>
    </row>
    <row r="98" spans="2:28" ht="17.25" thickTop="1" thickBot="1" x14ac:dyDescent="0.3">
      <c r="B98" s="41" t="str">
        <f t="shared" si="4"/>
        <v>25.01.2023</v>
      </c>
      <c r="C98" s="44">
        <f t="shared" si="5"/>
        <v>771</v>
      </c>
      <c r="D98" s="45">
        <f t="shared" si="6"/>
        <v>0</v>
      </c>
      <c r="E98" s="50">
        <f t="shared" si="11"/>
        <v>82</v>
      </c>
      <c r="F98" s="39">
        <f t="shared" si="11"/>
        <v>52</v>
      </c>
      <c r="G98" s="39">
        <f t="shared" si="11"/>
        <v>9</v>
      </c>
      <c r="H98" s="39">
        <f t="shared" si="11"/>
        <v>0</v>
      </c>
      <c r="I98" s="39">
        <f t="shared" si="11"/>
        <v>0</v>
      </c>
      <c r="J98" s="39">
        <f t="shared" si="11"/>
        <v>0</v>
      </c>
      <c r="K98" s="39">
        <f t="shared" si="11"/>
        <v>24</v>
      </c>
      <c r="L98" s="39">
        <f t="shared" si="11"/>
        <v>44</v>
      </c>
      <c r="M98" s="39">
        <f t="shared" si="11"/>
        <v>23</v>
      </c>
      <c r="N98" s="39">
        <f t="shared" si="11"/>
        <v>32</v>
      </c>
      <c r="O98" s="39">
        <f t="shared" si="11"/>
        <v>34</v>
      </c>
      <c r="P98" s="39">
        <f t="shared" si="11"/>
        <v>35</v>
      </c>
      <c r="Q98" s="39">
        <f t="shared" si="11"/>
        <v>34</v>
      </c>
      <c r="R98" s="39">
        <f t="shared" si="11"/>
        <v>58</v>
      </c>
      <c r="S98" s="39">
        <f t="shared" si="11"/>
        <v>57</v>
      </c>
      <c r="T98" s="39">
        <f t="shared" si="11"/>
        <v>19</v>
      </c>
      <c r="U98" s="39">
        <f t="shared" si="11"/>
        <v>23</v>
      </c>
      <c r="V98" s="39">
        <f t="shared" si="11"/>
        <v>35</v>
      </c>
      <c r="W98" s="39">
        <f t="shared" si="11"/>
        <v>41</v>
      </c>
      <c r="X98" s="39">
        <f t="shared" si="11"/>
        <v>0</v>
      </c>
      <c r="Y98" s="39">
        <f t="shared" si="11"/>
        <v>19</v>
      </c>
      <c r="Z98" s="39">
        <f t="shared" si="11"/>
        <v>42</v>
      </c>
      <c r="AA98" s="39">
        <f t="shared" si="11"/>
        <v>36</v>
      </c>
      <c r="AB98" s="40">
        <f t="shared" si="11"/>
        <v>72</v>
      </c>
    </row>
    <row r="99" spans="2:28" ht="17.25" thickTop="1" thickBot="1" x14ac:dyDescent="0.3">
      <c r="B99" s="41" t="str">
        <f t="shared" si="4"/>
        <v>26.01.2023</v>
      </c>
      <c r="C99" s="44">
        <f t="shared" si="5"/>
        <v>498</v>
      </c>
      <c r="D99" s="45">
        <f t="shared" si="6"/>
        <v>0</v>
      </c>
      <c r="E99" s="50">
        <f t="shared" si="11"/>
        <v>25</v>
      </c>
      <c r="F99" s="39">
        <f t="shared" si="11"/>
        <v>0</v>
      </c>
      <c r="G99" s="39">
        <f t="shared" si="11"/>
        <v>0</v>
      </c>
      <c r="H99" s="39">
        <f t="shared" si="11"/>
        <v>0</v>
      </c>
      <c r="I99" s="39">
        <f t="shared" si="11"/>
        <v>0</v>
      </c>
      <c r="J99" s="39">
        <f t="shared" si="11"/>
        <v>0</v>
      </c>
      <c r="K99" s="39">
        <f t="shared" si="11"/>
        <v>0</v>
      </c>
      <c r="L99" s="39">
        <f t="shared" si="11"/>
        <v>0</v>
      </c>
      <c r="M99" s="39">
        <f t="shared" si="11"/>
        <v>12</v>
      </c>
      <c r="N99" s="39">
        <f t="shared" si="11"/>
        <v>0</v>
      </c>
      <c r="O99" s="39">
        <f t="shared" si="11"/>
        <v>43</v>
      </c>
      <c r="P99" s="39">
        <f t="shared" si="11"/>
        <v>44</v>
      </c>
      <c r="Q99" s="39">
        <f t="shared" si="11"/>
        <v>57</v>
      </c>
      <c r="R99" s="39">
        <f t="shared" si="11"/>
        <v>57</v>
      </c>
      <c r="S99" s="39">
        <f t="shared" si="11"/>
        <v>39</v>
      </c>
      <c r="T99" s="39">
        <f t="shared" si="11"/>
        <v>39</v>
      </c>
      <c r="U99" s="39">
        <f t="shared" si="11"/>
        <v>0</v>
      </c>
      <c r="V99" s="39">
        <f t="shared" si="11"/>
        <v>31</v>
      </c>
      <c r="W99" s="39">
        <f t="shared" si="11"/>
        <v>51</v>
      </c>
      <c r="X99" s="39">
        <f t="shared" si="11"/>
        <v>44</v>
      </c>
      <c r="Y99" s="39">
        <f t="shared" si="11"/>
        <v>19</v>
      </c>
      <c r="Z99" s="39">
        <f t="shared" si="11"/>
        <v>37</v>
      </c>
      <c r="AA99" s="39">
        <f t="shared" si="11"/>
        <v>0</v>
      </c>
      <c r="AB99" s="40">
        <f t="shared" si="11"/>
        <v>0</v>
      </c>
    </row>
    <row r="100" spans="2:28" ht="17.25" thickTop="1" thickBot="1" x14ac:dyDescent="0.3">
      <c r="B100" s="41" t="str">
        <f t="shared" si="4"/>
        <v>27.01.2023</v>
      </c>
      <c r="C100" s="44">
        <f t="shared" si="5"/>
        <v>255</v>
      </c>
      <c r="D100" s="45">
        <f t="shared" si="6"/>
        <v>-25</v>
      </c>
      <c r="E100" s="50">
        <f t="shared" si="11"/>
        <v>26</v>
      </c>
      <c r="F100" s="39">
        <f t="shared" si="11"/>
        <v>16</v>
      </c>
      <c r="G100" s="39">
        <f t="shared" si="11"/>
        <v>0</v>
      </c>
      <c r="H100" s="39">
        <f t="shared" si="11"/>
        <v>0</v>
      </c>
      <c r="I100" s="39">
        <f t="shared" si="11"/>
        <v>0</v>
      </c>
      <c r="J100" s="39">
        <f t="shared" si="11"/>
        <v>-15</v>
      </c>
      <c r="K100" s="39">
        <f t="shared" si="11"/>
        <v>0</v>
      </c>
      <c r="L100" s="39">
        <f t="shared" si="11"/>
        <v>0</v>
      </c>
      <c r="M100" s="39">
        <f t="shared" si="11"/>
        <v>0</v>
      </c>
      <c r="N100" s="39">
        <f t="shared" si="11"/>
        <v>49</v>
      </c>
      <c r="O100" s="39">
        <f t="shared" si="11"/>
        <v>29</v>
      </c>
      <c r="P100" s="39">
        <f t="shared" si="11"/>
        <v>33</v>
      </c>
      <c r="Q100" s="39">
        <f t="shared" si="11"/>
        <v>36</v>
      </c>
      <c r="R100" s="39">
        <f t="shared" si="11"/>
        <v>21</v>
      </c>
      <c r="S100" s="39">
        <f t="shared" si="11"/>
        <v>17</v>
      </c>
      <c r="T100" s="39">
        <f t="shared" si="11"/>
        <v>0</v>
      </c>
      <c r="U100" s="39">
        <f t="shared" si="11"/>
        <v>17</v>
      </c>
      <c r="V100" s="39">
        <f t="shared" si="11"/>
        <v>0</v>
      </c>
      <c r="W100" s="39">
        <f t="shared" si="11"/>
        <v>0</v>
      </c>
      <c r="X100" s="39">
        <f t="shared" si="11"/>
        <v>11</v>
      </c>
      <c r="Y100" s="39">
        <f t="shared" si="11"/>
        <v>0</v>
      </c>
      <c r="Z100" s="39">
        <f t="shared" si="11"/>
        <v>0</v>
      </c>
      <c r="AA100" s="39">
        <f t="shared" si="11"/>
        <v>0</v>
      </c>
      <c r="AB100" s="40">
        <f t="shared" si="11"/>
        <v>-10</v>
      </c>
    </row>
    <row r="101" spans="2:28" ht="17.25" thickTop="1" thickBot="1" x14ac:dyDescent="0.3">
      <c r="B101" s="41" t="str">
        <f t="shared" si="4"/>
        <v>28.01.2023</v>
      </c>
      <c r="C101" s="44">
        <f t="shared" si="5"/>
        <v>31</v>
      </c>
      <c r="D101" s="45">
        <f t="shared" si="6"/>
        <v>-471</v>
      </c>
      <c r="E101" s="50">
        <f t="shared" si="11"/>
        <v>-10</v>
      </c>
      <c r="F101" s="39">
        <f t="shared" si="11"/>
        <v>-36</v>
      </c>
      <c r="G101" s="39">
        <f t="shared" si="11"/>
        <v>-54</v>
      </c>
      <c r="H101" s="39">
        <f t="shared" si="11"/>
        <v>-39</v>
      </c>
      <c r="I101" s="39">
        <f t="shared" si="11"/>
        <v>-23</v>
      </c>
      <c r="J101" s="39">
        <f t="shared" si="11"/>
        <v>-20</v>
      </c>
      <c r="K101" s="39">
        <f t="shared" si="11"/>
        <v>-62</v>
      </c>
      <c r="L101" s="39">
        <f t="shared" si="11"/>
        <v>-62</v>
      </c>
      <c r="M101" s="39">
        <f t="shared" si="11"/>
        <v>-23</v>
      </c>
      <c r="N101" s="39">
        <f t="shared" si="11"/>
        <v>0</v>
      </c>
      <c r="O101" s="39">
        <f t="shared" si="11"/>
        <v>0</v>
      </c>
      <c r="P101" s="39">
        <f t="shared" si="11"/>
        <v>0</v>
      </c>
      <c r="Q101" s="39">
        <f t="shared" si="11"/>
        <v>0</v>
      </c>
      <c r="R101" s="39">
        <f t="shared" si="11"/>
        <v>-19</v>
      </c>
      <c r="S101" s="39">
        <f t="shared" si="11"/>
        <v>-14</v>
      </c>
      <c r="T101" s="39">
        <f t="shared" si="11"/>
        <v>-25</v>
      </c>
      <c r="U101" s="39">
        <f t="shared" si="11"/>
        <v>0</v>
      </c>
      <c r="V101" s="39">
        <f t="shared" si="11"/>
        <v>31</v>
      </c>
      <c r="W101" s="39">
        <f t="shared" si="11"/>
        <v>0</v>
      </c>
      <c r="X101" s="39">
        <f t="shared" si="11"/>
        <v>0</v>
      </c>
      <c r="Y101" s="39">
        <f t="shared" si="11"/>
        <v>0</v>
      </c>
      <c r="Z101" s="39">
        <f t="shared" si="11"/>
        <v>0</v>
      </c>
      <c r="AA101" s="39">
        <f t="shared" si="11"/>
        <v>-30</v>
      </c>
      <c r="AB101" s="40">
        <f t="shared" si="11"/>
        <v>-54</v>
      </c>
    </row>
    <row r="102" spans="2:28" ht="17.25" thickTop="1" thickBot="1" x14ac:dyDescent="0.3">
      <c r="B102" s="41" t="str">
        <f>B67</f>
        <v>29.01.2023</v>
      </c>
      <c r="C102" s="44">
        <f t="shared" si="5"/>
        <v>180</v>
      </c>
      <c r="D102" s="45">
        <f t="shared" si="6"/>
        <v>-406</v>
      </c>
      <c r="E102" s="50">
        <f t="shared" si="11"/>
        <v>-52</v>
      </c>
      <c r="F102" s="39">
        <f t="shared" si="11"/>
        <v>-65</v>
      </c>
      <c r="G102" s="39">
        <f t="shared" si="11"/>
        <v>-41</v>
      </c>
      <c r="H102" s="39">
        <f t="shared" si="11"/>
        <v>0</v>
      </c>
      <c r="I102" s="39">
        <f t="shared" si="11"/>
        <v>0</v>
      </c>
      <c r="J102" s="39">
        <f t="shared" si="11"/>
        <v>0</v>
      </c>
      <c r="K102" s="39">
        <f t="shared" si="11"/>
        <v>0</v>
      </c>
      <c r="L102" s="39">
        <f t="shared" si="11"/>
        <v>-45</v>
      </c>
      <c r="M102" s="39">
        <f t="shared" si="11"/>
        <v>-83</v>
      </c>
      <c r="N102" s="39">
        <f t="shared" si="11"/>
        <v>-54</v>
      </c>
      <c r="O102" s="39">
        <f t="shared" si="11"/>
        <v>-54</v>
      </c>
      <c r="P102" s="39">
        <f t="shared" si="11"/>
        <v>-12</v>
      </c>
      <c r="Q102" s="39">
        <f t="shared" si="11"/>
        <v>7</v>
      </c>
      <c r="R102" s="39">
        <f t="shared" si="11"/>
        <v>18</v>
      </c>
      <c r="S102" s="39">
        <f t="shared" si="11"/>
        <v>36</v>
      </c>
      <c r="T102" s="39">
        <f t="shared" si="11"/>
        <v>36</v>
      </c>
      <c r="U102" s="39">
        <f t="shared" si="11"/>
        <v>18</v>
      </c>
      <c r="V102" s="39">
        <f t="shared" si="11"/>
        <v>0</v>
      </c>
      <c r="W102" s="39">
        <f t="shared" si="11"/>
        <v>0</v>
      </c>
      <c r="X102" s="39">
        <f t="shared" si="11"/>
        <v>0</v>
      </c>
      <c r="Y102" s="39">
        <f t="shared" si="11"/>
        <v>0</v>
      </c>
      <c r="Z102" s="39">
        <f t="shared" si="11"/>
        <v>18</v>
      </c>
      <c r="AA102" s="39">
        <f t="shared" si="11"/>
        <v>18</v>
      </c>
      <c r="AB102" s="40">
        <f t="shared" si="11"/>
        <v>29</v>
      </c>
    </row>
    <row r="103" spans="2:28" ht="17.25" thickTop="1" thickBot="1" x14ac:dyDescent="0.3">
      <c r="B103" s="41" t="str">
        <f t="shared" si="4"/>
        <v>30.01.2023</v>
      </c>
      <c r="C103" s="44">
        <f t="shared" si="5"/>
        <v>80</v>
      </c>
      <c r="D103" s="45">
        <f t="shared" si="6"/>
        <v>-432</v>
      </c>
      <c r="E103" s="50">
        <f t="shared" si="11"/>
        <v>5</v>
      </c>
      <c r="F103" s="39">
        <f t="shared" si="11"/>
        <v>-49</v>
      </c>
      <c r="G103" s="39">
        <f t="shared" si="11"/>
        <v>0</v>
      </c>
      <c r="H103" s="39">
        <f t="shared" si="11"/>
        <v>0</v>
      </c>
      <c r="I103" s="39">
        <f t="shared" si="11"/>
        <v>0</v>
      </c>
      <c r="J103" s="39">
        <f t="shared" si="11"/>
        <v>0</v>
      </c>
      <c r="K103" s="39">
        <f t="shared" si="11"/>
        <v>0</v>
      </c>
      <c r="L103" s="39">
        <f t="shared" si="11"/>
        <v>0</v>
      </c>
      <c r="M103" s="39">
        <f t="shared" si="11"/>
        <v>0</v>
      </c>
      <c r="N103" s="39">
        <f t="shared" si="11"/>
        <v>0</v>
      </c>
      <c r="O103" s="39">
        <f t="shared" si="11"/>
        <v>44</v>
      </c>
      <c r="P103" s="39">
        <f t="shared" si="11"/>
        <v>25</v>
      </c>
      <c r="Q103" s="39">
        <f t="shared" si="11"/>
        <v>6</v>
      </c>
      <c r="R103" s="39">
        <f t="shared" si="11"/>
        <v>-18</v>
      </c>
      <c r="S103" s="39">
        <f t="shared" si="11"/>
        <v>-40</v>
      </c>
      <c r="T103" s="39">
        <f t="shared" si="11"/>
        <v>-40</v>
      </c>
      <c r="U103" s="39">
        <f t="shared" si="11"/>
        <v>-40</v>
      </c>
      <c r="V103" s="39">
        <f t="shared" si="11"/>
        <v>-58</v>
      </c>
      <c r="W103" s="39">
        <f t="shared" si="11"/>
        <v>-58</v>
      </c>
      <c r="X103" s="39">
        <f t="shared" si="11"/>
        <v>-58</v>
      </c>
      <c r="Y103" s="39">
        <f t="shared" si="11"/>
        <v>-20</v>
      </c>
      <c r="Z103" s="39">
        <f t="shared" si="11"/>
        <v>-25</v>
      </c>
      <c r="AA103" s="39">
        <f t="shared" si="11"/>
        <v>-18</v>
      </c>
      <c r="AB103" s="40">
        <f t="shared" si="11"/>
        <v>-8</v>
      </c>
    </row>
    <row r="104" spans="2:28" ht="16.5" thickTop="1" x14ac:dyDescent="0.25">
      <c r="B104" s="42" t="str">
        <f t="shared" si="4"/>
        <v>31.01.2023</v>
      </c>
      <c r="C104" s="58">
        <f t="shared" si="5"/>
        <v>50</v>
      </c>
      <c r="D104" s="59">
        <f t="shared" si="6"/>
        <v>-112</v>
      </c>
      <c r="E104" s="54">
        <f t="shared" si="11"/>
        <v>21</v>
      </c>
      <c r="F104" s="55">
        <f t="shared" si="11"/>
        <v>0</v>
      </c>
      <c r="G104" s="55">
        <f t="shared" si="11"/>
        <v>0</v>
      </c>
      <c r="H104" s="55">
        <f t="shared" si="11"/>
        <v>0</v>
      </c>
      <c r="I104" s="55">
        <f t="shared" si="11"/>
        <v>0</v>
      </c>
      <c r="J104" s="55">
        <f t="shared" si="11"/>
        <v>0</v>
      </c>
      <c r="K104" s="55">
        <f t="shared" si="11"/>
        <v>0</v>
      </c>
      <c r="L104" s="55">
        <f t="shared" si="11"/>
        <v>0</v>
      </c>
      <c r="M104" s="55">
        <f t="shared" si="11"/>
        <v>0</v>
      </c>
      <c r="N104" s="55">
        <f t="shared" si="11"/>
        <v>0</v>
      </c>
      <c r="O104" s="55">
        <f t="shared" si="11"/>
        <v>0</v>
      </c>
      <c r="P104" s="55">
        <f t="shared" si="11"/>
        <v>0</v>
      </c>
      <c r="Q104" s="55">
        <f t="shared" si="11"/>
        <v>19</v>
      </c>
      <c r="R104" s="55">
        <f t="shared" si="11"/>
        <v>10</v>
      </c>
      <c r="S104" s="55">
        <f t="shared" si="11"/>
        <v>0</v>
      </c>
      <c r="T104" s="55">
        <f t="shared" si="11"/>
        <v>-23</v>
      </c>
      <c r="U104" s="55">
        <f t="shared" si="11"/>
        <v>-40</v>
      </c>
      <c r="V104" s="55">
        <f t="shared" si="11"/>
        <v>-40</v>
      </c>
      <c r="W104" s="55">
        <f t="shared" si="11"/>
        <v>-9</v>
      </c>
      <c r="X104" s="55">
        <f t="shared" si="11"/>
        <v>0</v>
      </c>
      <c r="Y104" s="55">
        <f t="shared" si="11"/>
        <v>0</v>
      </c>
      <c r="Z104" s="55">
        <f t="shared" si="11"/>
        <v>0</v>
      </c>
      <c r="AA104" s="55">
        <f t="shared" si="11"/>
        <v>0</v>
      </c>
      <c r="AB104" s="56">
        <f t="shared" si="11"/>
        <v>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0D79-F888-4EF2-9964-1AA66083FE08}">
  <sheetPr codeName="Sheet8"/>
  <dimension ref="B2:AB35"/>
  <sheetViews>
    <sheetView zoomScale="85" zoomScaleNormal="85" workbookViewId="0">
      <selection activeCell="E34" sqref="E34:AB34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7.140625" style="1" customWidth="1"/>
    <col min="5" max="16384" width="9.140625" style="1"/>
  </cols>
  <sheetData>
    <row r="2" spans="2:28" ht="19.5" thickBot="1" x14ac:dyDescent="0.3">
      <c r="B2" s="76" t="s">
        <v>36</v>
      </c>
      <c r="C2" s="78" t="s">
        <v>37</v>
      </c>
      <c r="D2" s="79"/>
      <c r="E2" s="82" t="s">
        <v>38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01.01.2023</v>
      </c>
      <c r="C4" s="72">
        <f>SUM(E4:AB4)</f>
        <v>-723.18519999999978</v>
      </c>
      <c r="D4" s="73"/>
      <c r="E4" s="46">
        <v>-11.138400000000001</v>
      </c>
      <c r="F4" s="47">
        <v>-10.7028</v>
      </c>
      <c r="G4" s="47">
        <v>-9.7319999999999993</v>
      </c>
      <c r="H4" s="47">
        <v>-9.7447999999999997</v>
      </c>
      <c r="I4" s="47">
        <v>-9.5182000000000002</v>
      </c>
      <c r="J4" s="47">
        <v>-11.987399999999999</v>
      </c>
      <c r="K4" s="47">
        <v>-29.6722</v>
      </c>
      <c r="L4" s="47">
        <v>-11.1914</v>
      </c>
      <c r="M4" s="47">
        <v>-24.796800000000001</v>
      </c>
      <c r="N4" s="47">
        <v>-18.8202</v>
      </c>
      <c r="O4" s="47">
        <v>-64.119799999999998</v>
      </c>
      <c r="P4" s="47">
        <v>-58.383800000000001</v>
      </c>
      <c r="Q4" s="47">
        <v>-92.052400000000006</v>
      </c>
      <c r="R4" s="48">
        <v>-86.018199999999993</v>
      </c>
      <c r="S4" s="49">
        <v>-68.439800000000005</v>
      </c>
      <c r="T4" s="39">
        <v>-36.476399999999998</v>
      </c>
      <c r="U4" s="39">
        <v>-29.5672</v>
      </c>
      <c r="V4" s="39">
        <v>-29.9528</v>
      </c>
      <c r="W4" s="39">
        <v>-11.1972</v>
      </c>
      <c r="X4" s="39">
        <v>-25.694400000000002</v>
      </c>
      <c r="Y4" s="39">
        <v>-11.0124</v>
      </c>
      <c r="Z4" s="39">
        <v>-10.825200000000001</v>
      </c>
      <c r="AA4" s="39">
        <v>-11.7418</v>
      </c>
      <c r="AB4" s="40">
        <v>-40.3996</v>
      </c>
    </row>
    <row r="5" spans="2:28" ht="17.25" thickTop="1" thickBot="1" x14ac:dyDescent="0.3">
      <c r="B5" s="41" t="str">
        <f>'Angazirana aFRR energija'!B5</f>
        <v>02.01.2023</v>
      </c>
      <c r="C5" s="72">
        <f t="shared" ref="C5:C34" si="0">SUM(E5:AB5)</f>
        <v>-778.92840000000001</v>
      </c>
      <c r="D5" s="73"/>
      <c r="E5" s="50">
        <v>-33.267400000000002</v>
      </c>
      <c r="F5" s="39">
        <v>-6.5354000000000001</v>
      </c>
      <c r="G5" s="39">
        <v>10.101000000000001</v>
      </c>
      <c r="H5" s="39">
        <v>-2.7604000000000002</v>
      </c>
      <c r="I5" s="39">
        <v>-41.363</v>
      </c>
      <c r="J5" s="39">
        <v>-41.167200000000001</v>
      </c>
      <c r="K5" s="39">
        <v>10.407</v>
      </c>
      <c r="L5" s="39">
        <v>-21.524999999999999</v>
      </c>
      <c r="M5" s="39">
        <v>-13.9658</v>
      </c>
      <c r="N5" s="39">
        <v>-24.9206</v>
      </c>
      <c r="O5" s="39">
        <v>-30.139399999999998</v>
      </c>
      <c r="P5" s="39">
        <v>-42.712000000000003</v>
      </c>
      <c r="Q5" s="39">
        <v>-47.4084</v>
      </c>
      <c r="R5" s="39">
        <v>-58.236400000000003</v>
      </c>
      <c r="S5" s="39">
        <v>-47.5608</v>
      </c>
      <c r="T5" s="39">
        <v>-53.999400000000001</v>
      </c>
      <c r="U5" s="39">
        <v>-54.256</v>
      </c>
      <c r="V5" s="39">
        <v>-39.178600000000003</v>
      </c>
      <c r="W5" s="39">
        <v>-15.2658</v>
      </c>
      <c r="X5" s="39">
        <v>-10.727600000000001</v>
      </c>
      <c r="Y5" s="39">
        <v>-20.9466</v>
      </c>
      <c r="Z5" s="39">
        <v>-18.096800000000002</v>
      </c>
      <c r="AA5" s="39">
        <v>-89.093000000000004</v>
      </c>
      <c r="AB5" s="40">
        <v>-86.3108</v>
      </c>
    </row>
    <row r="6" spans="2:28" ht="17.25" thickTop="1" thickBot="1" x14ac:dyDescent="0.3">
      <c r="B6" s="41" t="str">
        <f>'Angazirana aFRR energija'!B6</f>
        <v>03.01.2023</v>
      </c>
      <c r="C6" s="72">
        <f t="shared" si="0"/>
        <v>-1541.2071999999998</v>
      </c>
      <c r="D6" s="73"/>
      <c r="E6" s="50">
        <v>-82.066800000000001</v>
      </c>
      <c r="F6" s="39">
        <v>-31.729800000000001</v>
      </c>
      <c r="G6" s="39">
        <v>-10.2392</v>
      </c>
      <c r="H6" s="39">
        <v>-9.4253999999999998</v>
      </c>
      <c r="I6" s="39">
        <v>-14.908200000000001</v>
      </c>
      <c r="J6" s="39">
        <v>-11.3552</v>
      </c>
      <c r="K6" s="39">
        <v>-23.733599999999999</v>
      </c>
      <c r="L6" s="39">
        <v>-40.236600000000003</v>
      </c>
      <c r="M6" s="39">
        <v>-42.456000000000003</v>
      </c>
      <c r="N6" s="39">
        <v>-84.226799999999997</v>
      </c>
      <c r="O6" s="39">
        <v>-75.435000000000002</v>
      </c>
      <c r="P6" s="39">
        <v>-89.522800000000004</v>
      </c>
      <c r="Q6" s="39">
        <v>-100.7454</v>
      </c>
      <c r="R6" s="39">
        <v>-90.223799999999997</v>
      </c>
      <c r="S6" s="39">
        <v>-97.297799999999995</v>
      </c>
      <c r="T6" s="39">
        <v>-92.129199999999997</v>
      </c>
      <c r="U6" s="39">
        <v>-118.5654</v>
      </c>
      <c r="V6" s="39">
        <v>-111.8824</v>
      </c>
      <c r="W6" s="39">
        <v>-61.595599999999997</v>
      </c>
      <c r="X6" s="39">
        <v>-56.878599999999999</v>
      </c>
      <c r="Y6" s="39">
        <v>-17.200399999999998</v>
      </c>
      <c r="Z6" s="39">
        <v>-25.238399999999999</v>
      </c>
      <c r="AA6" s="39">
        <v>-128.22499999999999</v>
      </c>
      <c r="AB6" s="40">
        <v>-125.88979999999999</v>
      </c>
    </row>
    <row r="7" spans="2:28" ht="17.25" thickTop="1" thickBot="1" x14ac:dyDescent="0.3">
      <c r="B7" s="41" t="str">
        <f>'Angazirana aFRR energija'!B7</f>
        <v>04.01.2023</v>
      </c>
      <c r="C7" s="72">
        <f t="shared" si="0"/>
        <v>-563.70119999999997</v>
      </c>
      <c r="D7" s="73"/>
      <c r="E7" s="50">
        <v>-22.491399999999999</v>
      </c>
      <c r="F7" s="39">
        <v>-8.0321999999999996</v>
      </c>
      <c r="G7" s="39">
        <v>-10.424200000000001</v>
      </c>
      <c r="H7" s="39">
        <v>-9.2476000000000003</v>
      </c>
      <c r="I7" s="39">
        <v>-10.2722</v>
      </c>
      <c r="J7" s="39">
        <v>20.236999999999998</v>
      </c>
      <c r="K7" s="39">
        <v>-14.1602</v>
      </c>
      <c r="L7" s="39">
        <v>-10.473800000000001</v>
      </c>
      <c r="M7" s="39">
        <v>-23.7058</v>
      </c>
      <c r="N7" s="39">
        <v>-35.932200000000002</v>
      </c>
      <c r="O7" s="39">
        <v>-60.661999999999999</v>
      </c>
      <c r="P7" s="39">
        <v>-61.291800000000002</v>
      </c>
      <c r="Q7" s="39">
        <v>-33.290999999999997</v>
      </c>
      <c r="R7" s="39">
        <v>-9.3005999999999993</v>
      </c>
      <c r="S7" s="39">
        <v>-2.0354000000000001</v>
      </c>
      <c r="T7" s="39">
        <v>-13.545400000000001</v>
      </c>
      <c r="U7" s="39">
        <v>-18.493600000000001</v>
      </c>
      <c r="V7" s="39">
        <v>-21.57</v>
      </c>
      <c r="W7" s="39">
        <v>-7.4034000000000004</v>
      </c>
      <c r="X7" s="39">
        <v>-6.7236000000000002</v>
      </c>
      <c r="Y7" s="39">
        <v>-5.3140000000000001</v>
      </c>
      <c r="Z7" s="39">
        <v>-9.6159999999999997</v>
      </c>
      <c r="AA7" s="39">
        <v>-97.116399999999999</v>
      </c>
      <c r="AB7" s="40">
        <v>-92.835400000000007</v>
      </c>
    </row>
    <row r="8" spans="2:28" ht="17.25" thickTop="1" thickBot="1" x14ac:dyDescent="0.3">
      <c r="B8" s="41" t="str">
        <f>'Angazirana aFRR energija'!B8</f>
        <v>05.01.2023</v>
      </c>
      <c r="C8" s="72">
        <f t="shared" si="0"/>
        <v>38.051400000000029</v>
      </c>
      <c r="D8" s="73"/>
      <c r="E8" s="50">
        <v>-9.6191999999999993</v>
      </c>
      <c r="F8" s="39">
        <v>-9.1524000000000001</v>
      </c>
      <c r="G8" s="39">
        <v>-7.8718000000000004</v>
      </c>
      <c r="H8" s="39">
        <v>-4.0095999999999998</v>
      </c>
      <c r="I8" s="51">
        <v>1.7390000000000001</v>
      </c>
      <c r="J8" s="39">
        <v>12.0928</v>
      </c>
      <c r="K8" s="39">
        <v>-7.7778</v>
      </c>
      <c r="L8" s="39">
        <v>-9.1034000000000006</v>
      </c>
      <c r="M8" s="39">
        <v>-4.7843999999999998</v>
      </c>
      <c r="N8" s="39">
        <v>-1.3832</v>
      </c>
      <c r="O8" s="39">
        <v>10.7798</v>
      </c>
      <c r="P8" s="39">
        <v>-2.415</v>
      </c>
      <c r="Q8" s="39">
        <v>12.2058</v>
      </c>
      <c r="R8" s="39">
        <v>36.285600000000002</v>
      </c>
      <c r="S8" s="39">
        <v>40.224200000000003</v>
      </c>
      <c r="T8" s="39">
        <v>27.8156</v>
      </c>
      <c r="U8" s="39">
        <v>-11.1074</v>
      </c>
      <c r="V8" s="39">
        <v>-6.3503999999999996</v>
      </c>
      <c r="W8" s="39">
        <v>13.8766</v>
      </c>
      <c r="X8" s="39">
        <v>-4.7399999999999998E-2</v>
      </c>
      <c r="Y8" s="39">
        <v>-4.3559999999999999</v>
      </c>
      <c r="Z8" s="39">
        <v>-9.3292000000000002</v>
      </c>
      <c r="AA8" s="39">
        <v>-2.3079999999999998</v>
      </c>
      <c r="AB8" s="40">
        <v>-27.352799999999998</v>
      </c>
    </row>
    <row r="9" spans="2:28" ht="17.25" thickTop="1" thickBot="1" x14ac:dyDescent="0.3">
      <c r="B9" s="41" t="str">
        <f>'Angazirana aFRR energija'!B9</f>
        <v>06.01.2023</v>
      </c>
      <c r="C9" s="72">
        <f t="shared" si="0"/>
        <v>-1069.8706000000002</v>
      </c>
      <c r="D9" s="73"/>
      <c r="E9" s="50">
        <v>-137.48439999999999</v>
      </c>
      <c r="F9" s="39">
        <v>-20.212599999999998</v>
      </c>
      <c r="G9" s="39">
        <v>-12.2088</v>
      </c>
      <c r="H9" s="39">
        <v>-27.322199999999999</v>
      </c>
      <c r="I9" s="39">
        <v>-26.2666</v>
      </c>
      <c r="J9" s="39">
        <v>-9.4654000000000007</v>
      </c>
      <c r="K9" s="39">
        <v>-76.6738</v>
      </c>
      <c r="L9" s="39">
        <v>-10.1044</v>
      </c>
      <c r="M9" s="39">
        <v>-4.7514000000000003</v>
      </c>
      <c r="N9" s="39">
        <v>-9.4854000000000003</v>
      </c>
      <c r="O9" s="39">
        <v>-11.290800000000001</v>
      </c>
      <c r="P9" s="39">
        <v>-19.620999999999999</v>
      </c>
      <c r="Q9" s="39">
        <v>-21.378799999999998</v>
      </c>
      <c r="R9" s="39">
        <v>-25.213000000000001</v>
      </c>
      <c r="S9" s="39">
        <v>-27.8416</v>
      </c>
      <c r="T9" s="39">
        <v>-57.3294</v>
      </c>
      <c r="U9" s="39">
        <v>-112.505</v>
      </c>
      <c r="V9" s="39">
        <v>-118.35120000000001</v>
      </c>
      <c r="W9" s="39">
        <v>-61.131599999999999</v>
      </c>
      <c r="X9" s="39">
        <v>-41.890799999999999</v>
      </c>
      <c r="Y9" s="39">
        <v>-10.4472</v>
      </c>
      <c r="Z9" s="39">
        <v>-11.396599999999999</v>
      </c>
      <c r="AA9" s="39">
        <v>-104.0286</v>
      </c>
      <c r="AB9" s="40">
        <v>-113.47</v>
      </c>
    </row>
    <row r="10" spans="2:28" ht="17.25" thickTop="1" thickBot="1" x14ac:dyDescent="0.3">
      <c r="B10" s="41" t="str">
        <f>'Angazirana aFRR energija'!B10</f>
        <v>07.01.2023</v>
      </c>
      <c r="C10" s="72">
        <f t="shared" si="0"/>
        <v>-262.52660000000003</v>
      </c>
      <c r="D10" s="73"/>
      <c r="E10" s="50">
        <v>-77.039199999999994</v>
      </c>
      <c r="F10" s="39">
        <v>-9.3943999999999992</v>
      </c>
      <c r="G10" s="39">
        <v>-8.9795999999999996</v>
      </c>
      <c r="H10" s="39">
        <v>-4.4656000000000002</v>
      </c>
      <c r="I10" s="39">
        <v>-9.9957999999999991</v>
      </c>
      <c r="J10" s="39">
        <v>-16.911999999999999</v>
      </c>
      <c r="K10" s="39">
        <v>-16.651</v>
      </c>
      <c r="L10" s="39">
        <v>16.246400000000001</v>
      </c>
      <c r="M10" s="39">
        <v>-9.1837999999999997</v>
      </c>
      <c r="N10" s="39">
        <v>-10.7402</v>
      </c>
      <c r="O10" s="39">
        <v>-10.902200000000001</v>
      </c>
      <c r="P10" s="39">
        <v>-9.9192</v>
      </c>
      <c r="Q10" s="39">
        <v>-10.0854</v>
      </c>
      <c r="R10" s="39">
        <v>-13.576599999999999</v>
      </c>
      <c r="S10" s="39">
        <v>12.4544</v>
      </c>
      <c r="T10" s="39">
        <v>26.813600000000001</v>
      </c>
      <c r="U10" s="39">
        <v>-14.5276</v>
      </c>
      <c r="V10" s="39">
        <v>-17.503</v>
      </c>
      <c r="W10" s="39">
        <v>-9.7937999999999992</v>
      </c>
      <c r="X10" s="39">
        <v>-9.4109999999999996</v>
      </c>
      <c r="Y10" s="39">
        <v>-12.324400000000001</v>
      </c>
      <c r="Z10" s="39">
        <v>-14.8446</v>
      </c>
      <c r="AA10" s="39">
        <v>-17.1614</v>
      </c>
      <c r="AB10" s="40">
        <v>-14.6302</v>
      </c>
    </row>
    <row r="11" spans="2:28" ht="17.25" thickTop="1" thickBot="1" x14ac:dyDescent="0.3">
      <c r="B11" s="41" t="str">
        <f>'Angazirana aFRR energija'!B11</f>
        <v>08.01.2023</v>
      </c>
      <c r="C11" s="72">
        <f t="shared" si="0"/>
        <v>-419.89940000000001</v>
      </c>
      <c r="D11" s="73"/>
      <c r="E11" s="50">
        <v>-9.2431999999999999</v>
      </c>
      <c r="F11" s="39">
        <v>-8.8290000000000006</v>
      </c>
      <c r="G11" s="39">
        <v>-7.5503999999999998</v>
      </c>
      <c r="H11" s="39">
        <v>-6.7354000000000003</v>
      </c>
      <c r="I11" s="39">
        <v>-2.7355999999999998</v>
      </c>
      <c r="J11" s="39">
        <v>-8.0980000000000008</v>
      </c>
      <c r="K11" s="39">
        <v>-6.1605999999999996</v>
      </c>
      <c r="L11" s="39">
        <v>-32.104399999999998</v>
      </c>
      <c r="M11" s="39">
        <v>-101.8246</v>
      </c>
      <c r="N11" s="39">
        <v>0.38900000000000001</v>
      </c>
      <c r="O11" s="39">
        <v>-2.4592000000000001</v>
      </c>
      <c r="P11" s="39">
        <v>-7.7294</v>
      </c>
      <c r="Q11" s="39">
        <v>-10.8474</v>
      </c>
      <c r="R11" s="39">
        <v>10.9872</v>
      </c>
      <c r="S11" s="39">
        <v>1.694</v>
      </c>
      <c r="T11" s="39">
        <v>-8.6422000000000008</v>
      </c>
      <c r="U11" s="39">
        <v>-18.571200000000001</v>
      </c>
      <c r="V11" s="39">
        <v>-9.4908000000000001</v>
      </c>
      <c r="W11" s="39">
        <v>-11.800800000000001</v>
      </c>
      <c r="X11" s="39">
        <v>-31.404599999999999</v>
      </c>
      <c r="Y11" s="39">
        <v>-25.653600000000001</v>
      </c>
      <c r="Z11" s="39">
        <v>-17.2242</v>
      </c>
      <c r="AA11" s="39">
        <v>-53.311599999999999</v>
      </c>
      <c r="AB11" s="40">
        <v>-52.553400000000003</v>
      </c>
    </row>
    <row r="12" spans="2:28" ht="17.25" thickTop="1" thickBot="1" x14ac:dyDescent="0.3">
      <c r="B12" s="41" t="str">
        <f>'Angazirana aFRR energija'!B12</f>
        <v>09.01.2023</v>
      </c>
      <c r="C12" s="72">
        <f t="shared" si="0"/>
        <v>-360.98940000000005</v>
      </c>
      <c r="D12" s="73"/>
      <c r="E12" s="50">
        <v>-4.6988000000000003</v>
      </c>
      <c r="F12" s="39">
        <v>3.4079999999999999</v>
      </c>
      <c r="G12" s="39">
        <v>4.0640000000000001</v>
      </c>
      <c r="H12" s="39">
        <v>7.2141999999999999</v>
      </c>
      <c r="I12" s="39">
        <v>8.4871999999999996</v>
      </c>
      <c r="J12" s="39">
        <v>-3.3662000000000001</v>
      </c>
      <c r="K12" s="39">
        <v>-12.7828</v>
      </c>
      <c r="L12" s="39">
        <v>-2.6103999999999998</v>
      </c>
      <c r="M12" s="39">
        <v>-29.4956</v>
      </c>
      <c r="N12" s="39">
        <v>-23.8416</v>
      </c>
      <c r="O12" s="39">
        <v>-9.8683999999999994</v>
      </c>
      <c r="P12" s="39">
        <v>-14.504</v>
      </c>
      <c r="Q12" s="39">
        <v>-18.235399999999998</v>
      </c>
      <c r="R12" s="39">
        <v>-32.858400000000003</v>
      </c>
      <c r="S12" s="39">
        <v>-42.134</v>
      </c>
      <c r="T12" s="39">
        <v>-47.457599999999999</v>
      </c>
      <c r="U12" s="39">
        <v>-31.884399999999999</v>
      </c>
      <c r="V12" s="39">
        <v>-24.38</v>
      </c>
      <c r="W12" s="39">
        <v>-9.1218000000000004</v>
      </c>
      <c r="X12" s="39">
        <v>-15.159000000000001</v>
      </c>
      <c r="Y12" s="39">
        <v>-9.1128</v>
      </c>
      <c r="Z12" s="39">
        <v>0.8488</v>
      </c>
      <c r="AA12" s="39">
        <v>-37.657800000000002</v>
      </c>
      <c r="AB12" s="40">
        <v>-15.842599999999999</v>
      </c>
    </row>
    <row r="13" spans="2:28" ht="17.25" thickTop="1" thickBot="1" x14ac:dyDescent="0.3">
      <c r="B13" s="41" t="str">
        <f>'Angazirana aFRR energija'!B13</f>
        <v>10.01.2023</v>
      </c>
      <c r="C13" s="72">
        <f t="shared" si="0"/>
        <v>-137.0564</v>
      </c>
      <c r="D13" s="73"/>
      <c r="E13" s="50">
        <v>21.856400000000001</v>
      </c>
      <c r="F13" s="39">
        <v>-7.7534000000000001</v>
      </c>
      <c r="G13" s="39">
        <v>11.6714</v>
      </c>
      <c r="H13" s="39">
        <v>16.357199999999999</v>
      </c>
      <c r="I13" s="39">
        <v>29.793800000000001</v>
      </c>
      <c r="J13" s="39">
        <v>-5.6036000000000001</v>
      </c>
      <c r="K13" s="39">
        <v>-10.978999999999999</v>
      </c>
      <c r="L13" s="39">
        <v>-3.8662000000000001</v>
      </c>
      <c r="M13" s="39">
        <v>-23.5808</v>
      </c>
      <c r="N13" s="39">
        <v>-9.0373999999999999</v>
      </c>
      <c r="O13" s="39">
        <v>-13.986599999999999</v>
      </c>
      <c r="P13" s="39">
        <v>-10.811199999999999</v>
      </c>
      <c r="Q13" s="39">
        <v>-3.4634</v>
      </c>
      <c r="R13" s="39">
        <v>-0.47499999999999998</v>
      </c>
      <c r="S13" s="39">
        <v>-5.5659999999999998</v>
      </c>
      <c r="T13" s="39">
        <v>-19.3094</v>
      </c>
      <c r="U13" s="39">
        <v>-26.664200000000001</v>
      </c>
      <c r="V13" s="39">
        <v>-37.206400000000002</v>
      </c>
      <c r="W13" s="39">
        <v>-4.7404000000000002</v>
      </c>
      <c r="X13" s="39">
        <v>-9.5063999999999993</v>
      </c>
      <c r="Y13" s="39">
        <v>-6.8121999999999998</v>
      </c>
      <c r="Z13" s="39">
        <v>0.1812</v>
      </c>
      <c r="AA13" s="39">
        <v>-11.5036</v>
      </c>
      <c r="AB13" s="40">
        <v>-6.0511999999999997</v>
      </c>
    </row>
    <row r="14" spans="2:28" ht="17.25" thickTop="1" thickBot="1" x14ac:dyDescent="0.3">
      <c r="B14" s="41" t="str">
        <f>'Angazirana aFRR energija'!B14</f>
        <v>11.01.2023</v>
      </c>
      <c r="C14" s="72">
        <f t="shared" si="0"/>
        <v>221.99239999999992</v>
      </c>
      <c r="D14" s="73"/>
      <c r="E14" s="50">
        <v>7.7938000000000001</v>
      </c>
      <c r="F14" s="39">
        <v>7.4977999999999998</v>
      </c>
      <c r="G14" s="39">
        <v>31.573</v>
      </c>
      <c r="H14" s="39">
        <v>83.245599999999996</v>
      </c>
      <c r="I14" s="39">
        <v>100.22880000000001</v>
      </c>
      <c r="J14" s="39">
        <v>79.844399999999993</v>
      </c>
      <c r="K14" s="39">
        <v>26.978200000000001</v>
      </c>
      <c r="L14" s="39">
        <v>-14.708399999999999</v>
      </c>
      <c r="M14" s="39">
        <v>-10.6798</v>
      </c>
      <c r="N14" s="39">
        <v>1.7948</v>
      </c>
      <c r="O14" s="39">
        <v>-4.2611999999999997</v>
      </c>
      <c r="P14" s="39">
        <v>8.2720000000000002</v>
      </c>
      <c r="Q14" s="39">
        <v>15.1778</v>
      </c>
      <c r="R14" s="39">
        <v>-7.6558000000000002</v>
      </c>
      <c r="S14" s="39">
        <v>-7.5262000000000002</v>
      </c>
      <c r="T14" s="39">
        <v>-7.9572000000000003</v>
      </c>
      <c r="U14" s="39">
        <v>-11.9628</v>
      </c>
      <c r="V14" s="39">
        <v>-6.4682000000000004</v>
      </c>
      <c r="W14" s="39">
        <v>-5.97</v>
      </c>
      <c r="X14" s="39">
        <v>-6.67</v>
      </c>
      <c r="Y14" s="39">
        <v>0.1482</v>
      </c>
      <c r="Z14" s="39">
        <v>2.3338000000000001</v>
      </c>
      <c r="AA14" s="39">
        <v>-18.625399999999999</v>
      </c>
      <c r="AB14" s="40">
        <v>-40.410800000000002</v>
      </c>
    </row>
    <row r="15" spans="2:28" ht="17.25" thickTop="1" thickBot="1" x14ac:dyDescent="0.3">
      <c r="B15" s="41" t="str">
        <f>'Angazirana aFRR energija'!B15</f>
        <v>12.01.2023</v>
      </c>
      <c r="C15" s="72">
        <f t="shared" si="0"/>
        <v>123.36340000000007</v>
      </c>
      <c r="D15" s="73"/>
      <c r="E15" s="50">
        <v>-1.1477999999999999</v>
      </c>
      <c r="F15" s="39">
        <v>15.490600000000001</v>
      </c>
      <c r="G15" s="39">
        <v>26.943999999999999</v>
      </c>
      <c r="H15" s="39">
        <v>50.282800000000002</v>
      </c>
      <c r="I15" s="39">
        <v>59.2622</v>
      </c>
      <c r="J15" s="39">
        <v>41.708399999999997</v>
      </c>
      <c r="K15" s="39">
        <v>47.855600000000003</v>
      </c>
      <c r="L15" s="39">
        <v>-7.7976000000000001</v>
      </c>
      <c r="M15" s="39">
        <v>-10.5266</v>
      </c>
      <c r="N15" s="39">
        <v>-8.6121999999999996</v>
      </c>
      <c r="O15" s="39">
        <v>-8.2256</v>
      </c>
      <c r="P15" s="39">
        <v>-8.9914000000000005</v>
      </c>
      <c r="Q15" s="39">
        <v>-7.2998000000000003</v>
      </c>
      <c r="R15" s="39">
        <v>19.333400000000001</v>
      </c>
      <c r="S15" s="39">
        <v>-7.415</v>
      </c>
      <c r="T15" s="39">
        <v>-8.1890000000000001</v>
      </c>
      <c r="U15" s="39">
        <v>-11.7036</v>
      </c>
      <c r="V15" s="39">
        <v>-7.4833999999999996</v>
      </c>
      <c r="W15" s="39">
        <v>3.6486000000000001</v>
      </c>
      <c r="X15" s="39">
        <v>-5.0251999999999999</v>
      </c>
      <c r="Y15" s="39">
        <v>-8.5050000000000008</v>
      </c>
      <c r="Z15" s="39">
        <v>-10.055199999999999</v>
      </c>
      <c r="AA15" s="39">
        <v>-12.144399999999999</v>
      </c>
      <c r="AB15" s="40">
        <v>-18.040400000000002</v>
      </c>
    </row>
    <row r="16" spans="2:28" ht="17.25" thickTop="1" thickBot="1" x14ac:dyDescent="0.3">
      <c r="B16" s="41" t="str">
        <f>'Angazirana aFRR energija'!B16</f>
        <v>13.01.2023</v>
      </c>
      <c r="C16" s="72">
        <f t="shared" si="0"/>
        <v>53.789200000000015</v>
      </c>
      <c r="D16" s="73"/>
      <c r="E16" s="50">
        <v>-5.1646000000000001</v>
      </c>
      <c r="F16" s="39">
        <v>13.748200000000001</v>
      </c>
      <c r="G16" s="39">
        <v>14.833399999999999</v>
      </c>
      <c r="H16" s="39">
        <v>36.9604</v>
      </c>
      <c r="I16" s="39">
        <v>53.052199999999999</v>
      </c>
      <c r="J16" s="39">
        <v>38.426200000000001</v>
      </c>
      <c r="K16" s="39">
        <v>12.650399999999999</v>
      </c>
      <c r="L16" s="39">
        <v>1.2498</v>
      </c>
      <c r="M16" s="39">
        <v>-3.8431999999999999</v>
      </c>
      <c r="N16" s="39">
        <v>-3.8685999999999998</v>
      </c>
      <c r="O16" s="39">
        <v>-5.4710000000000001</v>
      </c>
      <c r="P16" s="39">
        <v>-6.8903999999999996</v>
      </c>
      <c r="Q16" s="39">
        <v>-5.5972</v>
      </c>
      <c r="R16" s="39">
        <v>-7.2679999999999998</v>
      </c>
      <c r="S16" s="39">
        <v>-7.0915999999999997</v>
      </c>
      <c r="T16" s="39">
        <v>-8.9413999999999998</v>
      </c>
      <c r="U16" s="39">
        <v>-12.2316</v>
      </c>
      <c r="V16" s="39">
        <v>-7.0229999999999997</v>
      </c>
      <c r="W16" s="39">
        <v>-8.6067999999999998</v>
      </c>
      <c r="X16" s="39">
        <v>-7.8781999999999996</v>
      </c>
      <c r="Y16" s="39">
        <v>-7.9657999999999998</v>
      </c>
      <c r="Z16" s="39">
        <v>-8.5724</v>
      </c>
      <c r="AA16" s="39">
        <v>-9.9976000000000003</v>
      </c>
      <c r="AB16" s="40">
        <v>-0.72</v>
      </c>
    </row>
    <row r="17" spans="2:28" ht="17.25" thickTop="1" thickBot="1" x14ac:dyDescent="0.3">
      <c r="B17" s="41" t="str">
        <f>'Angazirana aFRR energija'!B17</f>
        <v>14.01.2023</v>
      </c>
      <c r="C17" s="72">
        <f t="shared" si="0"/>
        <v>-242.75940000000003</v>
      </c>
      <c r="D17" s="73"/>
      <c r="E17" s="38">
        <v>-9.2157999999999998</v>
      </c>
      <c r="F17" s="39">
        <v>-4.4614000000000003</v>
      </c>
      <c r="G17" s="39">
        <v>-25.763000000000002</v>
      </c>
      <c r="H17" s="39">
        <v>-0.4254</v>
      </c>
      <c r="I17" s="39">
        <v>10.4572</v>
      </c>
      <c r="J17" s="39">
        <v>0.53239999999999998</v>
      </c>
      <c r="K17" s="39">
        <v>8.5007999999999999</v>
      </c>
      <c r="L17" s="39">
        <v>-0.87119999999999997</v>
      </c>
      <c r="M17" s="39">
        <v>4.9561999999999999</v>
      </c>
      <c r="N17" s="39">
        <v>-7.3204000000000002</v>
      </c>
      <c r="O17" s="39">
        <v>-12.790800000000001</v>
      </c>
      <c r="P17" s="39">
        <v>-30.5428</v>
      </c>
      <c r="Q17" s="39">
        <v>-21.96</v>
      </c>
      <c r="R17" s="39">
        <v>-21.361000000000001</v>
      </c>
      <c r="S17" s="39">
        <v>-12.606199999999999</v>
      </c>
      <c r="T17" s="39">
        <v>-10.7394</v>
      </c>
      <c r="U17" s="39">
        <v>-14.795400000000001</v>
      </c>
      <c r="V17" s="39">
        <v>-10.0158</v>
      </c>
      <c r="W17" s="39">
        <v>-9.6137999999999995</v>
      </c>
      <c r="X17" s="39">
        <v>-8.8552</v>
      </c>
      <c r="Y17" s="39">
        <v>-9.6243999999999996</v>
      </c>
      <c r="Z17" s="39">
        <v>-10.517200000000001</v>
      </c>
      <c r="AA17" s="39">
        <v>-28.911000000000001</v>
      </c>
      <c r="AB17" s="40">
        <v>-16.815799999999999</v>
      </c>
    </row>
    <row r="18" spans="2:28" ht="17.25" thickTop="1" thickBot="1" x14ac:dyDescent="0.3">
      <c r="B18" s="41" t="str">
        <f>'Angazirana aFRR energija'!B18</f>
        <v>15.01.2023</v>
      </c>
      <c r="C18" s="72">
        <f t="shared" si="0"/>
        <v>-114.16459999999999</v>
      </c>
      <c r="D18" s="73"/>
      <c r="E18" s="50">
        <v>-8.1796000000000006</v>
      </c>
      <c r="F18" s="39">
        <v>19.520600000000002</v>
      </c>
      <c r="G18" s="39">
        <v>-22.5838</v>
      </c>
      <c r="H18" s="39">
        <v>1.8126</v>
      </c>
      <c r="I18" s="39">
        <v>24.001799999999999</v>
      </c>
      <c r="J18" s="39">
        <v>27.851800000000001</v>
      </c>
      <c r="K18" s="39">
        <v>31.389600000000002</v>
      </c>
      <c r="L18" s="39">
        <v>12.4588</v>
      </c>
      <c r="M18" s="39">
        <v>-11.664199999999999</v>
      </c>
      <c r="N18" s="39">
        <v>-21.188800000000001</v>
      </c>
      <c r="O18" s="39">
        <v>-21.019200000000001</v>
      </c>
      <c r="P18" s="39">
        <v>-14.741400000000001</v>
      </c>
      <c r="Q18" s="39">
        <v>-10.678000000000001</v>
      </c>
      <c r="R18" s="39">
        <v>-8.1259999999999994</v>
      </c>
      <c r="S18" s="39">
        <v>-5.6369999999999996</v>
      </c>
      <c r="T18" s="39">
        <v>-5.2893999999999997</v>
      </c>
      <c r="U18" s="39">
        <v>-16.279399999999999</v>
      </c>
      <c r="V18" s="39">
        <v>-17.026</v>
      </c>
      <c r="W18" s="39">
        <v>-10.392200000000001</v>
      </c>
      <c r="X18" s="39">
        <v>-11.1502</v>
      </c>
      <c r="Y18" s="39">
        <v>-10.6808</v>
      </c>
      <c r="Z18" s="39">
        <v>-9.9139999999999997</v>
      </c>
      <c r="AA18" s="39">
        <v>-9.4190000000000005</v>
      </c>
      <c r="AB18" s="40">
        <v>-17.230799999999999</v>
      </c>
    </row>
    <row r="19" spans="2:28" ht="17.25" thickTop="1" thickBot="1" x14ac:dyDescent="0.3">
      <c r="B19" s="41" t="str">
        <f>'Angazirana aFRR energija'!B19</f>
        <v>16.01.2023</v>
      </c>
      <c r="C19" s="72">
        <f t="shared" si="0"/>
        <v>-119.04299999999998</v>
      </c>
      <c r="D19" s="73"/>
      <c r="E19" s="50">
        <v>8.2591999999999999</v>
      </c>
      <c r="F19" s="39">
        <v>-0.12479999999999999</v>
      </c>
      <c r="G19" s="39">
        <v>5.7742000000000004</v>
      </c>
      <c r="H19" s="39">
        <v>-7.6566000000000001</v>
      </c>
      <c r="I19" s="39">
        <v>-7.8975999999999997</v>
      </c>
      <c r="J19" s="39">
        <v>3.6779999999999999</v>
      </c>
      <c r="K19" s="39">
        <v>-8.5803999999999991</v>
      </c>
      <c r="L19" s="39">
        <v>-13.5586</v>
      </c>
      <c r="M19" s="39">
        <v>-14.172000000000001</v>
      </c>
      <c r="N19" s="39">
        <v>-10.8368</v>
      </c>
      <c r="O19" s="39">
        <v>-3.4558</v>
      </c>
      <c r="P19" s="39">
        <v>-7.7851999999999997</v>
      </c>
      <c r="Q19" s="39">
        <v>-9.3277999999999999</v>
      </c>
      <c r="R19" s="39">
        <v>-14.5456</v>
      </c>
      <c r="S19" s="39">
        <v>-8.4710000000000001</v>
      </c>
      <c r="T19" s="39">
        <v>6.4244000000000003</v>
      </c>
      <c r="U19" s="39">
        <v>-15.746</v>
      </c>
      <c r="V19" s="39">
        <v>-7.7316000000000003</v>
      </c>
      <c r="W19" s="39">
        <v>-2.8492000000000002</v>
      </c>
      <c r="X19" s="39">
        <v>2.1886000000000001</v>
      </c>
      <c r="Y19" s="39">
        <v>-6.2473999999999998</v>
      </c>
      <c r="Z19" s="39">
        <v>4.1622000000000003</v>
      </c>
      <c r="AA19" s="39">
        <v>-7.2267999999999999</v>
      </c>
      <c r="AB19" s="40">
        <v>-3.3163999999999998</v>
      </c>
    </row>
    <row r="20" spans="2:28" ht="17.25" thickTop="1" thickBot="1" x14ac:dyDescent="0.3">
      <c r="B20" s="41" t="str">
        <f>'Angazirana aFRR energija'!B20</f>
        <v>17.01.2023</v>
      </c>
      <c r="C20" s="72">
        <f t="shared" si="0"/>
        <v>-117.23480000000001</v>
      </c>
      <c r="D20" s="73"/>
      <c r="E20" s="50">
        <v>-2.9638</v>
      </c>
      <c r="F20" s="39">
        <v>5.1999999999999998E-2</v>
      </c>
      <c r="G20" s="39">
        <v>-4.5936000000000003</v>
      </c>
      <c r="H20" s="39">
        <v>-5.8178000000000001</v>
      </c>
      <c r="I20" s="39">
        <v>-7.4539999999999997</v>
      </c>
      <c r="J20" s="39">
        <v>12.12</v>
      </c>
      <c r="K20" s="39">
        <v>7.0220000000000002</v>
      </c>
      <c r="L20" s="39">
        <v>-15.520799999999999</v>
      </c>
      <c r="M20" s="39">
        <v>-5.3422000000000001</v>
      </c>
      <c r="N20" s="39">
        <v>-2.9994000000000001</v>
      </c>
      <c r="O20" s="39">
        <v>-0.62260000000000004</v>
      </c>
      <c r="P20" s="39">
        <v>-4.5</v>
      </c>
      <c r="Q20" s="39">
        <v>-4.1322000000000001</v>
      </c>
      <c r="R20" s="39">
        <v>-5.2203999999999997</v>
      </c>
      <c r="S20" s="39">
        <v>-7.2674000000000003</v>
      </c>
      <c r="T20" s="39">
        <v>-12.992000000000001</v>
      </c>
      <c r="U20" s="39">
        <v>-8.1936</v>
      </c>
      <c r="V20" s="39">
        <v>-5.9184000000000001</v>
      </c>
      <c r="W20" s="39">
        <v>-6.7262000000000004</v>
      </c>
      <c r="X20" s="39">
        <v>-5.6458000000000004</v>
      </c>
      <c r="Y20" s="39">
        <v>-8.1853999999999996</v>
      </c>
      <c r="Z20" s="39">
        <v>-4.6744000000000003</v>
      </c>
      <c r="AA20" s="39">
        <v>-11.4064</v>
      </c>
      <c r="AB20" s="40">
        <v>-6.2523999999999997</v>
      </c>
    </row>
    <row r="21" spans="2:28" ht="17.25" thickTop="1" thickBot="1" x14ac:dyDescent="0.3">
      <c r="B21" s="41" t="str">
        <f>'Angazirana aFRR energija'!B21</f>
        <v>18.01.2023</v>
      </c>
      <c r="C21" s="72">
        <f t="shared" si="0"/>
        <v>516.1493999999999</v>
      </c>
      <c r="D21" s="73"/>
      <c r="E21" s="50">
        <v>4.2518000000000002</v>
      </c>
      <c r="F21" s="39">
        <v>12.9892</v>
      </c>
      <c r="G21" s="39">
        <v>58.622199999999999</v>
      </c>
      <c r="H21" s="39">
        <v>114.28319999999999</v>
      </c>
      <c r="I21" s="39">
        <v>138.09219999999999</v>
      </c>
      <c r="J21" s="39">
        <v>112.4136</v>
      </c>
      <c r="K21" s="39">
        <v>82.676599999999993</v>
      </c>
      <c r="L21" s="39">
        <v>44.319800000000001</v>
      </c>
      <c r="M21" s="39">
        <v>36.424999999999997</v>
      </c>
      <c r="N21" s="39">
        <v>8.8455999999999992</v>
      </c>
      <c r="O21" s="39">
        <v>8.8320000000000007</v>
      </c>
      <c r="P21" s="39">
        <v>2.7504</v>
      </c>
      <c r="Q21" s="39">
        <v>-2.919</v>
      </c>
      <c r="R21" s="39">
        <v>-3.9678</v>
      </c>
      <c r="S21" s="39">
        <v>-6.9303999999999997</v>
      </c>
      <c r="T21" s="39">
        <v>-17.7346</v>
      </c>
      <c r="U21" s="39">
        <v>-40.112200000000001</v>
      </c>
      <c r="V21" s="39">
        <v>-15.2536</v>
      </c>
      <c r="W21" s="39">
        <v>-6.6761999999999997</v>
      </c>
      <c r="X21" s="39">
        <v>-0.99680000000000002</v>
      </c>
      <c r="Y21" s="39">
        <v>-12.522</v>
      </c>
      <c r="Z21" s="39">
        <v>-6.6357999999999997</v>
      </c>
      <c r="AA21" s="39">
        <v>-7.5293999999999999</v>
      </c>
      <c r="AB21" s="40">
        <v>12.925599999999999</v>
      </c>
    </row>
    <row r="22" spans="2:28" ht="17.25" thickTop="1" thickBot="1" x14ac:dyDescent="0.3">
      <c r="B22" s="41" t="str">
        <f>'Angazirana aFRR energija'!B22</f>
        <v>19.01.2023</v>
      </c>
      <c r="C22" s="72">
        <f t="shared" si="0"/>
        <v>681.65840000000003</v>
      </c>
      <c r="D22" s="73"/>
      <c r="E22" s="50">
        <v>1.069</v>
      </c>
      <c r="F22" s="39">
        <v>-3.2816000000000001</v>
      </c>
      <c r="G22" s="39">
        <v>55.887599999999999</v>
      </c>
      <c r="H22" s="39">
        <v>106.38420000000001</v>
      </c>
      <c r="I22" s="39">
        <v>146.08439999999999</v>
      </c>
      <c r="J22" s="39">
        <v>126.50700000000001</v>
      </c>
      <c r="K22" s="39">
        <v>101.35420000000001</v>
      </c>
      <c r="L22" s="39">
        <v>116.3514</v>
      </c>
      <c r="M22" s="39">
        <v>67.506200000000007</v>
      </c>
      <c r="N22" s="39">
        <v>23.1218</v>
      </c>
      <c r="O22" s="39">
        <v>20.6218</v>
      </c>
      <c r="P22" s="39">
        <v>12.886799999999999</v>
      </c>
      <c r="Q22" s="39">
        <v>-10.8354</v>
      </c>
      <c r="R22" s="39">
        <v>-7.71</v>
      </c>
      <c r="S22" s="39">
        <v>-5.0898000000000003</v>
      </c>
      <c r="T22" s="39">
        <v>-13.239800000000001</v>
      </c>
      <c r="U22" s="39">
        <v>-6.2222</v>
      </c>
      <c r="V22" s="39">
        <v>-9.1790000000000003</v>
      </c>
      <c r="W22" s="39">
        <v>-5.4324000000000003</v>
      </c>
      <c r="X22" s="39">
        <v>-7.7884000000000002</v>
      </c>
      <c r="Y22" s="39">
        <v>9.8097999999999992</v>
      </c>
      <c r="Z22" s="39">
        <v>-12.5588</v>
      </c>
      <c r="AA22" s="39">
        <v>-3.5908000000000002</v>
      </c>
      <c r="AB22" s="40">
        <v>-20.997599999999998</v>
      </c>
    </row>
    <row r="23" spans="2:28" ht="17.25" thickTop="1" thickBot="1" x14ac:dyDescent="0.3">
      <c r="B23" s="41" t="str">
        <f>'Angazirana aFRR energija'!B23</f>
        <v>20.01.2023</v>
      </c>
      <c r="C23" s="72">
        <f t="shared" si="0"/>
        <v>338.226</v>
      </c>
      <c r="D23" s="73"/>
      <c r="E23" s="50">
        <v>10.236599999999999</v>
      </c>
      <c r="F23" s="39">
        <v>20.006399999999999</v>
      </c>
      <c r="G23" s="39">
        <v>74.816400000000002</v>
      </c>
      <c r="H23" s="39">
        <v>113.5926</v>
      </c>
      <c r="I23" s="39">
        <v>113.7662</v>
      </c>
      <c r="J23" s="39">
        <v>92.728200000000001</v>
      </c>
      <c r="K23" s="39">
        <v>46.559600000000003</v>
      </c>
      <c r="L23" s="39">
        <v>-3.1987999999999999</v>
      </c>
      <c r="M23" s="39">
        <v>5.7885999999999997</v>
      </c>
      <c r="N23" s="39">
        <v>-5.8066000000000004</v>
      </c>
      <c r="O23" s="39">
        <v>-0.48420000000000002</v>
      </c>
      <c r="P23" s="39">
        <v>1.9323999999999999</v>
      </c>
      <c r="Q23" s="39">
        <v>-6.04</v>
      </c>
      <c r="R23" s="39">
        <v>-5.5591999999999997</v>
      </c>
      <c r="S23" s="39">
        <v>-7.6315999999999997</v>
      </c>
      <c r="T23" s="39">
        <v>-14.5426</v>
      </c>
      <c r="U23" s="39">
        <v>-21.081</v>
      </c>
      <c r="V23" s="39">
        <v>-17.665199999999999</v>
      </c>
      <c r="W23" s="39">
        <v>-3.3243999999999998</v>
      </c>
      <c r="X23" s="39">
        <v>-0.60540000000000005</v>
      </c>
      <c r="Y23" s="39">
        <v>-5.8066000000000004</v>
      </c>
      <c r="Z23" s="39">
        <v>-7.5659999999999998</v>
      </c>
      <c r="AA23" s="39">
        <v>-21.8918</v>
      </c>
      <c r="AB23" s="40">
        <v>-19.997599999999998</v>
      </c>
    </row>
    <row r="24" spans="2:28" ht="17.25" thickTop="1" thickBot="1" x14ac:dyDescent="0.3">
      <c r="B24" s="41" t="str">
        <f>'Angazirana aFRR energija'!B24</f>
        <v>21.01.2023</v>
      </c>
      <c r="C24" s="72">
        <f t="shared" si="0"/>
        <v>53.67100000000017</v>
      </c>
      <c r="D24" s="73"/>
      <c r="E24" s="50">
        <v>-3.6999999999999998E-2</v>
      </c>
      <c r="F24" s="39">
        <v>-4.6673999999999998</v>
      </c>
      <c r="G24" s="39">
        <v>29.289000000000001</v>
      </c>
      <c r="H24" s="39">
        <v>75.506799999999998</v>
      </c>
      <c r="I24" s="39">
        <v>93.085800000000006</v>
      </c>
      <c r="J24" s="39">
        <v>77.152000000000001</v>
      </c>
      <c r="K24" s="39">
        <v>47.7318</v>
      </c>
      <c r="L24" s="39">
        <v>29.898</v>
      </c>
      <c r="M24" s="39">
        <v>-34.964199999999998</v>
      </c>
      <c r="N24" s="39">
        <v>-28.1708</v>
      </c>
      <c r="O24" s="39">
        <v>-26.3416</v>
      </c>
      <c r="P24" s="39">
        <v>-7.6694000000000004</v>
      </c>
      <c r="Q24" s="39">
        <v>-9.4802</v>
      </c>
      <c r="R24" s="39">
        <v>-9.4687999999999999</v>
      </c>
      <c r="S24" s="39">
        <v>-8.2482000000000006</v>
      </c>
      <c r="T24" s="39">
        <v>-8.6148000000000007</v>
      </c>
      <c r="U24" s="39">
        <v>-29.026199999999999</v>
      </c>
      <c r="V24" s="39">
        <v>-11.9718</v>
      </c>
      <c r="W24" s="39">
        <v>-7.2556000000000003</v>
      </c>
      <c r="X24" s="39">
        <v>-7.5305999999999997</v>
      </c>
      <c r="Y24" s="39">
        <v>-11.033799999999999</v>
      </c>
      <c r="Z24" s="39">
        <v>-13.783799999999999</v>
      </c>
      <c r="AA24" s="39">
        <v>-55.055</v>
      </c>
      <c r="AB24" s="40">
        <v>-25.673200000000001</v>
      </c>
    </row>
    <row r="25" spans="2:28" ht="17.25" thickTop="1" thickBot="1" x14ac:dyDescent="0.3">
      <c r="B25" s="41" t="str">
        <f>'Angazirana aFRR energija'!B25</f>
        <v>22.01.2023</v>
      </c>
      <c r="C25" s="72">
        <f t="shared" si="0"/>
        <v>139.75019999999995</v>
      </c>
      <c r="D25" s="73"/>
      <c r="E25" s="50">
        <v>-9.8127999999999993</v>
      </c>
      <c r="F25" s="39">
        <v>-5.6585999999999999</v>
      </c>
      <c r="G25" s="39">
        <v>5.7872000000000003</v>
      </c>
      <c r="H25" s="39">
        <v>29.712800000000001</v>
      </c>
      <c r="I25" s="39">
        <v>61.02</v>
      </c>
      <c r="J25" s="39">
        <v>88.630399999999995</v>
      </c>
      <c r="K25" s="39">
        <v>71.105800000000002</v>
      </c>
      <c r="L25" s="39">
        <v>47.8626</v>
      </c>
      <c r="M25" s="39">
        <v>-4.1256000000000004</v>
      </c>
      <c r="N25" s="39">
        <v>-15.8216</v>
      </c>
      <c r="O25" s="39">
        <v>-9.2894000000000005</v>
      </c>
      <c r="P25" s="39">
        <v>-7.3448000000000002</v>
      </c>
      <c r="Q25" s="39">
        <v>-8.7012</v>
      </c>
      <c r="R25" s="39">
        <v>-8.8786000000000005</v>
      </c>
      <c r="S25" s="39">
        <v>-10.6374</v>
      </c>
      <c r="T25" s="39">
        <v>-20.273399999999999</v>
      </c>
      <c r="U25" s="39">
        <v>-12.0326</v>
      </c>
      <c r="V25" s="39">
        <v>-8.0112000000000005</v>
      </c>
      <c r="W25" s="39">
        <v>-4.1146000000000003</v>
      </c>
      <c r="X25" s="39">
        <v>-10.0518</v>
      </c>
      <c r="Y25" s="39">
        <v>-26.511199999999999</v>
      </c>
      <c r="Z25" s="39">
        <v>-8.7051999999999996</v>
      </c>
      <c r="AA25" s="39">
        <v>-7.7236000000000002</v>
      </c>
      <c r="AB25" s="40">
        <v>13.324999999999999</v>
      </c>
    </row>
    <row r="26" spans="2:28" ht="17.25" thickTop="1" thickBot="1" x14ac:dyDescent="0.3">
      <c r="B26" s="41" t="str">
        <f>'Angazirana aFRR energija'!B26</f>
        <v>23.01.2023</v>
      </c>
      <c r="C26" s="72">
        <f t="shared" si="0"/>
        <v>95.977599999999924</v>
      </c>
      <c r="D26" s="73"/>
      <c r="E26" s="50">
        <v>59.866799999999998</v>
      </c>
      <c r="F26" s="39">
        <v>112.99079999999999</v>
      </c>
      <c r="G26" s="39">
        <v>14.657400000000001</v>
      </c>
      <c r="H26" s="39">
        <v>40.0242</v>
      </c>
      <c r="I26" s="39">
        <v>62.003</v>
      </c>
      <c r="J26" s="39">
        <v>40.3262</v>
      </c>
      <c r="K26" s="39">
        <v>7.5194000000000001</v>
      </c>
      <c r="L26" s="39">
        <v>-11.4094</v>
      </c>
      <c r="M26" s="39">
        <v>-22.042200000000001</v>
      </c>
      <c r="N26" s="39">
        <v>-11.468</v>
      </c>
      <c r="O26" s="39">
        <v>-10.189</v>
      </c>
      <c r="P26" s="39">
        <v>-16.2226</v>
      </c>
      <c r="Q26" s="39">
        <v>-12.877599999999999</v>
      </c>
      <c r="R26" s="39">
        <v>-9.8971999999999998</v>
      </c>
      <c r="S26" s="39">
        <v>-10.8718</v>
      </c>
      <c r="T26" s="39">
        <v>-12.75</v>
      </c>
      <c r="U26" s="39">
        <v>-16.3004</v>
      </c>
      <c r="V26" s="39">
        <v>-10.909599999999999</v>
      </c>
      <c r="W26" s="39">
        <v>-11.680199999999999</v>
      </c>
      <c r="X26" s="39">
        <v>-10.237</v>
      </c>
      <c r="Y26" s="39">
        <v>-7.8071999999999999</v>
      </c>
      <c r="Z26" s="39">
        <v>-9.0161999999999995</v>
      </c>
      <c r="AA26" s="39">
        <v>-28.464600000000001</v>
      </c>
      <c r="AB26" s="40">
        <v>-29.267199999999999</v>
      </c>
    </row>
    <row r="27" spans="2:28" ht="17.25" thickTop="1" thickBot="1" x14ac:dyDescent="0.3">
      <c r="B27" s="41" t="str">
        <f>'Angazirana aFRR energija'!B27</f>
        <v>24.01.2023</v>
      </c>
      <c r="C27" s="72">
        <f t="shared" si="0"/>
        <v>-415.43379999999996</v>
      </c>
      <c r="D27" s="73"/>
      <c r="E27" s="50">
        <v>0.63780000000000003</v>
      </c>
      <c r="F27" s="39">
        <v>-1.3280000000000001</v>
      </c>
      <c r="G27" s="39">
        <v>-12.308</v>
      </c>
      <c r="H27" s="39">
        <v>-28.6812</v>
      </c>
      <c r="I27" s="39">
        <v>-18.0884</v>
      </c>
      <c r="J27" s="39">
        <v>-40.085799999999999</v>
      </c>
      <c r="K27" s="39">
        <v>-37.8294</v>
      </c>
      <c r="L27" s="39">
        <v>-18.913399999999999</v>
      </c>
      <c r="M27" s="39">
        <v>-14.343400000000001</v>
      </c>
      <c r="N27" s="39">
        <v>-12.5162</v>
      </c>
      <c r="O27" s="39">
        <v>-9.5760000000000005</v>
      </c>
      <c r="P27" s="39">
        <v>-11.909800000000001</v>
      </c>
      <c r="Q27" s="39">
        <v>-8.3314000000000004</v>
      </c>
      <c r="R27" s="39">
        <v>-10.0692</v>
      </c>
      <c r="S27" s="39">
        <v>-11.5482</v>
      </c>
      <c r="T27" s="39">
        <v>-17.987400000000001</v>
      </c>
      <c r="U27" s="39">
        <v>-10.018000000000001</v>
      </c>
      <c r="V27" s="39">
        <v>-8.9472000000000005</v>
      </c>
      <c r="W27" s="39">
        <v>-7.2069999999999999</v>
      </c>
      <c r="X27" s="39">
        <v>-9.6692</v>
      </c>
      <c r="Y27" s="39">
        <v>-10.372400000000001</v>
      </c>
      <c r="Z27" s="39">
        <v>-10.7058</v>
      </c>
      <c r="AA27" s="39">
        <v>-61.525399999999998</v>
      </c>
      <c r="AB27" s="40">
        <v>-44.110799999999998</v>
      </c>
    </row>
    <row r="28" spans="2:28" ht="17.25" thickTop="1" thickBot="1" x14ac:dyDescent="0.3">
      <c r="B28" s="41" t="str">
        <f>'Angazirana aFRR energija'!B28</f>
        <v>25.01.2023</v>
      </c>
      <c r="C28" s="72">
        <f t="shared" si="0"/>
        <v>-297.24399999999997</v>
      </c>
      <c r="D28" s="73"/>
      <c r="E28" s="50">
        <v>7.9320000000000004</v>
      </c>
      <c r="F28" s="39">
        <v>10.493</v>
      </c>
      <c r="G28" s="39">
        <v>-3.3081999999999998</v>
      </c>
      <c r="H28" s="39">
        <v>-1.9486000000000001</v>
      </c>
      <c r="I28" s="39">
        <v>-8.3666</v>
      </c>
      <c r="J28" s="39">
        <v>-9.5556000000000001</v>
      </c>
      <c r="K28" s="39">
        <v>1.0562</v>
      </c>
      <c r="L28" s="39">
        <v>-9.5754000000000001</v>
      </c>
      <c r="M28" s="39">
        <v>-16.209</v>
      </c>
      <c r="N28" s="39">
        <v>-7.1702000000000004</v>
      </c>
      <c r="O28" s="39">
        <v>-7.7988</v>
      </c>
      <c r="P28" s="39">
        <v>-10.5844</v>
      </c>
      <c r="Q28" s="39">
        <v>-24.448799999999999</v>
      </c>
      <c r="R28" s="39">
        <v>-12.9892</v>
      </c>
      <c r="S28" s="39">
        <v>-6.8868</v>
      </c>
      <c r="T28" s="39">
        <v>-13.8378</v>
      </c>
      <c r="U28" s="39">
        <v>-29.946000000000002</v>
      </c>
      <c r="V28" s="39">
        <v>-14.430400000000001</v>
      </c>
      <c r="W28" s="39">
        <v>-5.3785999999999996</v>
      </c>
      <c r="X28" s="39">
        <v>-8.9550000000000001</v>
      </c>
      <c r="Y28" s="39">
        <v>-8.2789999999999999</v>
      </c>
      <c r="Z28" s="39">
        <v>-5.1605999999999996</v>
      </c>
      <c r="AA28" s="39">
        <v>-80.070400000000006</v>
      </c>
      <c r="AB28" s="40">
        <v>-31.825800000000001</v>
      </c>
    </row>
    <row r="29" spans="2:28" ht="17.25" thickTop="1" thickBot="1" x14ac:dyDescent="0.3">
      <c r="B29" s="41" t="str">
        <f>'Angazirana aFRR energija'!B29</f>
        <v>26.01.2023</v>
      </c>
      <c r="C29" s="72">
        <f t="shared" si="0"/>
        <v>-351.68740000000003</v>
      </c>
      <c r="D29" s="73"/>
      <c r="E29" s="50">
        <v>-6.8037999999999998</v>
      </c>
      <c r="F29" s="39">
        <v>-12.002599999999999</v>
      </c>
      <c r="G29" s="39">
        <v>-4.0720000000000001</v>
      </c>
      <c r="H29" s="39">
        <v>1.425</v>
      </c>
      <c r="I29" s="39">
        <v>-6.2590000000000003</v>
      </c>
      <c r="J29" s="39">
        <v>-10.106</v>
      </c>
      <c r="K29" s="39">
        <v>-7.7</v>
      </c>
      <c r="L29" s="39">
        <v>-14.477600000000001</v>
      </c>
      <c r="M29" s="39">
        <v>-20.674399999999999</v>
      </c>
      <c r="N29" s="39">
        <v>-24.232199999999999</v>
      </c>
      <c r="O29" s="39">
        <v>-12.161199999999999</v>
      </c>
      <c r="P29" s="39">
        <v>-14.35</v>
      </c>
      <c r="Q29" s="39">
        <v>-14.904400000000001</v>
      </c>
      <c r="R29" s="39">
        <v>-7.3708</v>
      </c>
      <c r="S29" s="39">
        <v>-8.0573999999999995</v>
      </c>
      <c r="T29" s="39">
        <v>-8.4529999999999994</v>
      </c>
      <c r="U29" s="39">
        <v>-19.255400000000002</v>
      </c>
      <c r="V29" s="39">
        <v>-14.034000000000001</v>
      </c>
      <c r="W29" s="39">
        <v>-5.4451999999999998</v>
      </c>
      <c r="X29" s="39">
        <v>-13.760199999999999</v>
      </c>
      <c r="Y29" s="39">
        <v>-14.608599999999999</v>
      </c>
      <c r="Z29" s="39">
        <v>-14.366400000000001</v>
      </c>
      <c r="AA29" s="39">
        <v>-73.597999999999999</v>
      </c>
      <c r="AB29" s="40">
        <v>-26.420200000000001</v>
      </c>
    </row>
    <row r="30" spans="2:28" ht="17.25" thickTop="1" thickBot="1" x14ac:dyDescent="0.3">
      <c r="B30" s="41" t="str">
        <f>'Angazirana aFRR energija'!B30</f>
        <v>27.01.2023</v>
      </c>
      <c r="C30" s="72">
        <f t="shared" si="0"/>
        <v>-180.10679999999996</v>
      </c>
      <c r="D30" s="73"/>
      <c r="E30" s="50">
        <v>-9.65</v>
      </c>
      <c r="F30" s="39">
        <v>-7.5279999999999996</v>
      </c>
      <c r="G30" s="39">
        <v>-8.9756</v>
      </c>
      <c r="H30" s="39">
        <v>-8.8162000000000003</v>
      </c>
      <c r="I30" s="39">
        <v>-8.9436</v>
      </c>
      <c r="J30" s="39">
        <v>-11.042400000000001</v>
      </c>
      <c r="K30" s="39">
        <v>-12.8774</v>
      </c>
      <c r="L30" s="39">
        <v>-8.6631999999999998</v>
      </c>
      <c r="M30" s="39">
        <v>-24.802600000000002</v>
      </c>
      <c r="N30" s="39">
        <v>-10.129200000000001</v>
      </c>
      <c r="O30" s="39">
        <v>-9.6812000000000005</v>
      </c>
      <c r="P30" s="39">
        <v>-9.8092000000000006</v>
      </c>
      <c r="Q30" s="39">
        <v>1.552</v>
      </c>
      <c r="R30" s="39">
        <v>-2.7747999999999999</v>
      </c>
      <c r="S30" s="39">
        <v>-6.2702</v>
      </c>
      <c r="T30" s="39">
        <v>-9.0869999999999997</v>
      </c>
      <c r="U30" s="39">
        <v>-0.6986</v>
      </c>
      <c r="V30" s="39">
        <v>-9.3965999999999994</v>
      </c>
      <c r="W30" s="39">
        <v>-9.1503999999999994</v>
      </c>
      <c r="X30" s="39">
        <v>-1.9174</v>
      </c>
      <c r="Y30" s="39">
        <v>-2.0135999999999998</v>
      </c>
      <c r="Z30" s="39">
        <v>8.9285999999999994</v>
      </c>
      <c r="AA30" s="39">
        <v>-9.5245999999999995</v>
      </c>
      <c r="AB30" s="40">
        <v>-8.8355999999999995</v>
      </c>
    </row>
    <row r="31" spans="2:28" ht="17.25" thickTop="1" thickBot="1" x14ac:dyDescent="0.3">
      <c r="B31" s="41" t="str">
        <f>'Angazirana aFRR energija'!B31</f>
        <v>28.01.2023</v>
      </c>
      <c r="C31" s="72">
        <f t="shared" si="0"/>
        <v>-113</v>
      </c>
      <c r="D31" s="73"/>
      <c r="E31" s="50">
        <v>-7.9875999999999996</v>
      </c>
      <c r="F31" s="39">
        <v>-8.0955999999999992</v>
      </c>
      <c r="G31" s="39">
        <v>-7.6761999999999997</v>
      </c>
      <c r="H31" s="39">
        <v>-5.2346000000000004</v>
      </c>
      <c r="I31" s="39">
        <v>6.4084000000000003</v>
      </c>
      <c r="J31" s="39">
        <v>12.5008</v>
      </c>
      <c r="K31" s="39">
        <v>-5.9973999999999998</v>
      </c>
      <c r="L31" s="39">
        <v>9.5646000000000004</v>
      </c>
      <c r="M31" s="39">
        <v>-17.777000000000001</v>
      </c>
      <c r="N31" s="39">
        <v>-8.6007999999999996</v>
      </c>
      <c r="O31" s="39">
        <v>-9.3247999999999998</v>
      </c>
      <c r="P31" s="39">
        <v>-15.8766</v>
      </c>
      <c r="Q31" s="39">
        <v>-11.2928</v>
      </c>
      <c r="R31" s="39">
        <v>-8.1684000000000001</v>
      </c>
      <c r="S31" s="39">
        <v>-2.0882000000000001</v>
      </c>
      <c r="T31" s="39">
        <v>-9.0633999999999997</v>
      </c>
      <c r="U31" s="39">
        <v>-17.8962</v>
      </c>
      <c r="V31" s="39">
        <v>-14.1088</v>
      </c>
      <c r="W31" s="39">
        <v>-8.2281999999999993</v>
      </c>
      <c r="X31" s="39">
        <v>2.8508</v>
      </c>
      <c r="Y31" s="39">
        <v>-7.6063999999999998</v>
      </c>
      <c r="Z31" s="39">
        <v>8.1288</v>
      </c>
      <c r="AA31" s="39">
        <v>8.6159999999999997</v>
      </c>
      <c r="AB31" s="40">
        <v>3.9535999999999998</v>
      </c>
    </row>
    <row r="32" spans="2:28" ht="17.25" thickTop="1" thickBot="1" x14ac:dyDescent="0.3">
      <c r="B32" s="41" t="str">
        <f>'Angazirana aFRR energija'!B32</f>
        <v>29.01.2023</v>
      </c>
      <c r="C32" s="72">
        <f t="shared" si="0"/>
        <v>9.6134000000000039</v>
      </c>
      <c r="D32" s="73"/>
      <c r="E32" s="50">
        <v>0.53879999999999995</v>
      </c>
      <c r="F32" s="39">
        <v>-6.7168000000000001</v>
      </c>
      <c r="G32" s="39">
        <v>-1.4206000000000001</v>
      </c>
      <c r="H32" s="39">
        <v>17.785</v>
      </c>
      <c r="I32" s="39">
        <v>47.730600000000003</v>
      </c>
      <c r="J32" s="39">
        <v>44.8994</v>
      </c>
      <c r="K32" s="39">
        <v>48.134399999999999</v>
      </c>
      <c r="L32" s="39">
        <v>24.0092</v>
      </c>
      <c r="M32" s="39">
        <v>-22.7194</v>
      </c>
      <c r="N32" s="39">
        <v>-11.689399999999999</v>
      </c>
      <c r="O32" s="39">
        <v>-20.143599999999999</v>
      </c>
      <c r="P32" s="39">
        <v>-17.498799999999999</v>
      </c>
      <c r="Q32" s="39">
        <v>-19.195599999999999</v>
      </c>
      <c r="R32" s="39">
        <v>-7.7068000000000003</v>
      </c>
      <c r="S32" s="39">
        <v>-8.1679999999999993</v>
      </c>
      <c r="T32" s="39">
        <v>-9.0251999999999999</v>
      </c>
      <c r="U32" s="39">
        <v>-8.4443999999999999</v>
      </c>
      <c r="V32" s="39">
        <v>-16.3794</v>
      </c>
      <c r="W32" s="39">
        <v>-7.2957999999999998</v>
      </c>
      <c r="X32" s="39">
        <v>-8.5220000000000002</v>
      </c>
      <c r="Y32" s="39">
        <v>-7.8348000000000004</v>
      </c>
      <c r="Z32" s="39">
        <v>-7.5090000000000003</v>
      </c>
      <c r="AA32" s="39">
        <v>-3.8018000000000001</v>
      </c>
      <c r="AB32" s="40">
        <v>10.587400000000001</v>
      </c>
    </row>
    <row r="33" spans="2:28" ht="17.25" thickTop="1" thickBot="1" x14ac:dyDescent="0.3">
      <c r="B33" s="41" t="str">
        <f>'Angazirana aFRR energija'!B33</f>
        <v>30.01.2023</v>
      </c>
      <c r="C33" s="72">
        <f t="shared" si="0"/>
        <v>82.948600000000013</v>
      </c>
      <c r="D33" s="73"/>
      <c r="E33" s="50">
        <v>22.362400000000001</v>
      </c>
      <c r="F33" s="39">
        <v>-5.1017999999999999</v>
      </c>
      <c r="G33" s="39">
        <v>28.961200000000002</v>
      </c>
      <c r="H33" s="39">
        <v>25.212399999999999</v>
      </c>
      <c r="I33" s="39">
        <v>33.554400000000001</v>
      </c>
      <c r="J33" s="39">
        <v>26.630800000000001</v>
      </c>
      <c r="K33" s="39">
        <v>-3.7835999999999999</v>
      </c>
      <c r="L33" s="39">
        <v>9.1262000000000008</v>
      </c>
      <c r="M33" s="39">
        <v>-6.7607999999999997</v>
      </c>
      <c r="N33" s="39">
        <v>-5.1614000000000004</v>
      </c>
      <c r="O33" s="39">
        <v>-5.0628000000000002</v>
      </c>
      <c r="P33" s="39">
        <v>-2.5186000000000002</v>
      </c>
      <c r="Q33" s="39">
        <v>-9.5200000000000007E-2</v>
      </c>
      <c r="R33" s="39">
        <v>2.0666000000000002</v>
      </c>
      <c r="S33" s="39">
        <v>-5.8895999999999997</v>
      </c>
      <c r="T33" s="39">
        <v>-4.9589999999999996</v>
      </c>
      <c r="U33" s="39">
        <v>17.982399999999998</v>
      </c>
      <c r="V33" s="39">
        <v>-7.4396000000000004</v>
      </c>
      <c r="W33" s="39">
        <v>-6.7005999999999997</v>
      </c>
      <c r="X33" s="39">
        <v>-6.2455999999999996</v>
      </c>
      <c r="Y33" s="39">
        <v>-1.2962</v>
      </c>
      <c r="Z33" s="39">
        <v>-8.0183999999999997</v>
      </c>
      <c r="AA33" s="39">
        <v>-10.132</v>
      </c>
      <c r="AB33" s="40">
        <v>-3.7826</v>
      </c>
    </row>
    <row r="34" spans="2:28" ht="16.5" thickTop="1" x14ac:dyDescent="0.25">
      <c r="B34" s="42" t="str">
        <f>'Angazirana aFRR energija'!B34</f>
        <v>31.01.2023</v>
      </c>
      <c r="C34" s="74">
        <f t="shared" si="0"/>
        <v>-18.621600000000019</v>
      </c>
      <c r="D34" s="75"/>
      <c r="E34" s="54">
        <v>-2.4447999999999999</v>
      </c>
      <c r="F34" s="55">
        <v>-2.4942000000000002</v>
      </c>
      <c r="G34" s="55">
        <v>-3.7625999999999999</v>
      </c>
      <c r="H34" s="55">
        <v>39.19</v>
      </c>
      <c r="I34" s="55">
        <v>44.1584</v>
      </c>
      <c r="J34" s="55">
        <v>14.301600000000001</v>
      </c>
      <c r="K34" s="55">
        <v>-16.573</v>
      </c>
      <c r="L34" s="55">
        <v>-15.536199999999999</v>
      </c>
      <c r="M34" s="55">
        <v>-8.4491999999999994</v>
      </c>
      <c r="N34" s="55">
        <v>-5.4969999999999999</v>
      </c>
      <c r="O34" s="55">
        <v>4.1462000000000003</v>
      </c>
      <c r="P34" s="55">
        <v>-8.3496000000000006</v>
      </c>
      <c r="Q34" s="55">
        <v>-5.7888000000000002</v>
      </c>
      <c r="R34" s="55">
        <v>0.85219999999999996</v>
      </c>
      <c r="S34" s="55">
        <v>-2.1974</v>
      </c>
      <c r="T34" s="55">
        <v>-14.8346</v>
      </c>
      <c r="U34" s="55">
        <v>-11.305</v>
      </c>
      <c r="V34" s="55">
        <v>-8.1397999999999993</v>
      </c>
      <c r="W34" s="55">
        <v>1.7822</v>
      </c>
      <c r="X34" s="55">
        <v>6.1520000000000001</v>
      </c>
      <c r="Y34" s="55">
        <v>-13.345800000000001</v>
      </c>
      <c r="Z34" s="55">
        <v>5.16E-2</v>
      </c>
      <c r="AA34" s="55">
        <v>-8.9816000000000003</v>
      </c>
      <c r="AB34" s="56">
        <v>-1.5562</v>
      </c>
    </row>
    <row r="35" spans="2:28" ht="15.75" x14ac:dyDescent="0.25">
      <c r="B35" s="84" t="s">
        <v>39</v>
      </c>
      <c r="C35" s="84"/>
      <c r="D35" s="60">
        <f>SUM(C4:D34)</f>
        <v>-5471.4687999999996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2023-02-07T07:59:12Z</dcterms:created>
  <dcterms:modified xsi:type="dcterms:W3CDTF">2023-02-08T07:43:53Z</dcterms:modified>
</cp:coreProperties>
</file>